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79"/>
  <workbookPr defaultThemeVersion="124226"/>
  <mc:AlternateContent xmlns:mc="http://schemas.openxmlformats.org/markup-compatibility/2006">
    <mc:Choice Requires="x15">
      <x15ac:absPath xmlns:x15ac="http://schemas.microsoft.com/office/spreadsheetml/2010/11/ac" url="Z:\GCF PMU\Common\National and Regional Laboratory\Civil works tender\Final tender doc\"/>
    </mc:Choice>
  </mc:AlternateContent>
  <xr:revisionPtr revIDLastSave="0" documentId="13_ncr:1_{B9F59E5D-94D3-442E-8E53-8E1B24CA51B3}" xr6:coauthVersionLast="36" xr6:coauthVersionMax="43" xr10:uidLastSave="{00000000-0000-0000-0000-000000000000}"/>
  <bookViews>
    <workbookView xWindow="0" yWindow="0" windowWidth="14580" windowHeight="10005" activeTab="5" xr2:uid="{00000000-000D-0000-FFFF-FFFF00000000}"/>
  </bookViews>
  <sheets>
    <sheet name="Cover" sheetId="3" r:id="rId1"/>
    <sheet name="Summary" sheetId="2" r:id="rId2"/>
    <sheet name="Admin Block BoQ" sheetId="1" r:id="rId3"/>
    <sheet name="Laboratory Block BoQ" sheetId="4" r:id="rId4"/>
    <sheet name="Storage Block BoQ" sheetId="5" r:id="rId5"/>
    <sheet name="compound wall BoQ" sheetId="6" r:id="rId6"/>
  </sheets>
  <definedNames>
    <definedName name="_xlnm.Print_Area" localSheetId="2">'Admin Block BoQ'!$A$1:$G$647</definedName>
    <definedName name="_xlnm.Print_Area" localSheetId="5">'compound wall BoQ'!$A$1:$G$363</definedName>
    <definedName name="_xlnm.Print_Area" localSheetId="0">Cover!$A$1:$A$34</definedName>
    <definedName name="_xlnm.Print_Area" localSheetId="3">'Laboratory Block BoQ'!$A$1:$G$610</definedName>
    <definedName name="_xlnm.Print_Area" localSheetId="4">'Storage Block BoQ'!$A$1:$G$541</definedName>
    <definedName name="_xlnm.Print_Area" localSheetId="1">Summary!$A$1:$G$25</definedName>
    <definedName name="_xlnm.Print_Titles" localSheetId="2">'Admin Block BoQ'!$3:$3</definedName>
    <definedName name="_xlnm.Print_Titles" localSheetId="5">'compound wall BoQ'!$3:$3</definedName>
    <definedName name="_xlnm.Print_Titles" localSheetId="3">'Laboratory Block BoQ'!$3:$3</definedName>
    <definedName name="_xlnm.Print_Titles" localSheetId="4">'Storage Block BoQ'!$3:$3</definedName>
  </definedNames>
  <calcPr calcId="191029"/>
</workbook>
</file>

<file path=xl/calcChain.xml><?xml version="1.0" encoding="utf-8"?>
<calcChain xmlns="http://schemas.openxmlformats.org/spreadsheetml/2006/main">
  <c r="I457" i="5" l="1"/>
  <c r="J457" i="5" s="1"/>
  <c r="L457" i="5" s="1"/>
  <c r="M457" i="5" s="1"/>
  <c r="I519" i="4" l="1"/>
  <c r="J519" i="4" s="1"/>
  <c r="L519" i="4" s="1"/>
  <c r="M519" i="4" s="1"/>
  <c r="I559" i="1"/>
  <c r="J559" i="1" s="1"/>
  <c r="L559" i="1" s="1"/>
  <c r="M559" i="1" s="1"/>
  <c r="E19" i="2" l="1"/>
  <c r="D19" i="2"/>
  <c r="C19" i="2"/>
  <c r="F21" i="2" l="1"/>
  <c r="F20" i="2"/>
  <c r="B247" i="6"/>
  <c r="F12" i="2"/>
  <c r="B143" i="6"/>
  <c r="B171" i="6" s="1"/>
  <c r="B142" i="6"/>
  <c r="B168" i="6" s="1"/>
  <c r="B141" i="6"/>
  <c r="B165" i="6" s="1"/>
  <c r="B140" i="6"/>
  <c r="B162" i="6" s="1"/>
  <c r="B102" i="6"/>
  <c r="F17" i="2" l="1"/>
  <c r="F8" i="2" l="1"/>
  <c r="F10" i="2" l="1"/>
  <c r="F14" i="2"/>
  <c r="F9" i="2" l="1"/>
  <c r="E21" i="2"/>
  <c r="E20" i="2"/>
  <c r="E12" i="2"/>
  <c r="B142" i="5"/>
  <c r="B165" i="5" s="1"/>
  <c r="D21" i="2"/>
  <c r="D20" i="2"/>
  <c r="D12" i="2"/>
  <c r="B150" i="4"/>
  <c r="B178" i="4" s="1"/>
  <c r="F7" i="2" l="1"/>
  <c r="F23" i="2" s="1"/>
  <c r="F24" i="2" s="1"/>
  <c r="F25" i="2" s="1"/>
  <c r="E17" i="2"/>
  <c r="E7" i="2"/>
  <c r="E18" i="2"/>
  <c r="E16" i="2"/>
  <c r="E15" i="2"/>
  <c r="D7" i="2"/>
  <c r="D18" i="2"/>
  <c r="D17" i="2"/>
  <c r="D16" i="2"/>
  <c r="E8" i="2" l="1"/>
  <c r="D13" i="2"/>
  <c r="D15" i="2"/>
  <c r="D8" i="2"/>
  <c r="E13" i="2" l="1"/>
  <c r="E9" i="2"/>
  <c r="D10" i="2"/>
  <c r="D14" i="2"/>
  <c r="D11" i="2"/>
  <c r="E10" i="2" l="1"/>
  <c r="E11" i="2"/>
  <c r="E14" i="2"/>
  <c r="D9" i="2"/>
  <c r="D23" i="2" s="1"/>
  <c r="D24" i="2" s="1"/>
  <c r="D25" i="2" s="1"/>
  <c r="E23" i="2" l="1"/>
  <c r="E24" i="2" s="1"/>
  <c r="E25" i="2" s="1"/>
  <c r="C18" i="2" l="1"/>
  <c r="B150" i="1" l="1"/>
  <c r="B178" i="1" s="1"/>
  <c r="C13" i="2" l="1"/>
  <c r="C21" i="2" l="1"/>
  <c r="C16" i="2" l="1"/>
  <c r="C10" i="2"/>
  <c r="C12" i="2"/>
  <c r="C17" i="2" l="1"/>
  <c r="C15" i="2"/>
  <c r="C14" i="2" l="1"/>
  <c r="C20" i="2"/>
  <c r="C11" i="2"/>
  <c r="C9" i="2" l="1"/>
  <c r="C7" i="2" l="1"/>
  <c r="C8" i="2" l="1"/>
  <c r="C23" i="2" l="1"/>
  <c r="C24" i="2" s="1"/>
  <c r="C25" i="2" s="1"/>
  <c r="I23" i="2" l="1"/>
  <c r="I22" i="2"/>
</calcChain>
</file>

<file path=xl/sharedStrings.xml><?xml version="1.0" encoding="utf-8"?>
<sst xmlns="http://schemas.openxmlformats.org/spreadsheetml/2006/main" count="2765" uniqueCount="705">
  <si>
    <t>Item</t>
  </si>
  <si>
    <t>Description</t>
  </si>
  <si>
    <t>Unit</t>
  </si>
  <si>
    <t>Qty</t>
  </si>
  <si>
    <t>Material
Rate</t>
  </si>
  <si>
    <t>Labour
Rate</t>
  </si>
  <si>
    <t>Total</t>
  </si>
  <si>
    <t>nos</t>
  </si>
  <si>
    <t>kg</t>
  </si>
  <si>
    <t>REINFORCEMENT WORK</t>
  </si>
  <si>
    <t>FORM WORK</t>
  </si>
  <si>
    <t>REINFORCED CONCRETE</t>
  </si>
  <si>
    <t>item</t>
  </si>
  <si>
    <t>BILL No: 01</t>
  </si>
  <si>
    <t>PRELIMINARIES</t>
  </si>
  <si>
    <t>General Notes</t>
  </si>
  <si>
    <t>Abbreviations</t>
  </si>
  <si>
    <t>m - metre</t>
  </si>
  <si>
    <t>no - numbers</t>
  </si>
  <si>
    <t>m³ - cubic metre</t>
  </si>
  <si>
    <t>m² - square metre</t>
  </si>
  <si>
    <t>t - tonnes</t>
  </si>
  <si>
    <t>incl - including</t>
  </si>
  <si>
    <t>mm - millimetre</t>
  </si>
  <si>
    <t>dia - diameter</t>
  </si>
  <si>
    <t>SS - Stainless Steel</t>
  </si>
  <si>
    <t>GI - Galvanised Iron</t>
  </si>
  <si>
    <t>Site Management Costs</t>
  </si>
  <si>
    <t>Sign Board</t>
  </si>
  <si>
    <t>Allow for sign board.</t>
  </si>
  <si>
    <t>Clean-up</t>
  </si>
  <si>
    <t>Allow for clean-up of completed works and site upon completion.</t>
  </si>
  <si>
    <t>BILL No: 01 PRELIMINARIES</t>
  </si>
  <si>
    <t>TOTAL OF BILL No: 01 - Carried over to summary</t>
  </si>
  <si>
    <t>BILL NO : 02</t>
  </si>
  <si>
    <t>GROUND WORK</t>
  </si>
  <si>
    <t>General</t>
  </si>
  <si>
    <t>Shoring</t>
  </si>
  <si>
    <t>Charges for construction of 150mm thick solid block Masonry wall complete including plastering, below existing adjacent building to protect side buildings.</t>
  </si>
  <si>
    <t>m²</t>
  </si>
  <si>
    <t>Excavation</t>
  </si>
  <si>
    <t>m³</t>
  </si>
  <si>
    <t>Back filling</t>
  </si>
  <si>
    <t>2.4.1</t>
  </si>
  <si>
    <t>Damp Proof Membrane</t>
  </si>
  <si>
    <t>(a) Rates shall include for: dressing around and sealing to all penetrations,   laps and turnups.</t>
  </si>
  <si>
    <t xml:space="preserve">Polythene damp proof membrane (500 gauge) laid on blinding layer.  </t>
  </si>
  <si>
    <t>BILL No: 02 GROUND WORKS</t>
  </si>
  <si>
    <t>TOTAL OF BILL No: 02 - Carried over to summary</t>
  </si>
  <si>
    <t>BILL NO : 03</t>
  </si>
  <si>
    <t>CONCRETE</t>
  </si>
  <si>
    <t xml:space="preserve"> </t>
  </si>
  <si>
    <t>Site clearance</t>
  </si>
  <si>
    <t>Clearing site - Demolition of Existing building and dispatch all debris, clearing and dispose all unwanted materials away from site and prepare site ready for proposed construction.</t>
  </si>
  <si>
    <t>3.1.1</t>
  </si>
  <si>
    <t>LEAN CONCRETE</t>
  </si>
  <si>
    <t>FOUNDATIONS</t>
  </si>
  <si>
    <t>(a)</t>
  </si>
  <si>
    <t>(b)</t>
  </si>
  <si>
    <t>GROUND FLOOR</t>
  </si>
  <si>
    <t>(c)</t>
  </si>
  <si>
    <t>(b) Timber used for unexposed concrete surface shall sound dressed and seasoned good quality common timber while for exposed concrete surfaces dressedand matched boards uniformly thick and not more than 251mm wide.</t>
  </si>
  <si>
    <t>c) Plywood used for forms shall be of commercial standard, moisture resistane conrete form plywoodnot lessthan 6mm thick and atleast 12mm thick.</t>
  </si>
  <si>
    <t>(d) Rates shall include for; all necessary boarding,supports, erecting, framing, temporary cambering cutting, perforations for reinforcing bars, bolts,straps,ties, hangers, pipes and removal of  formwork.</t>
  </si>
  <si>
    <t>SUMMARY OF BILL OF QUANTITIES</t>
  </si>
  <si>
    <t>Bl.no</t>
  </si>
  <si>
    <t>Item Description</t>
  </si>
  <si>
    <t>Amount</t>
  </si>
  <si>
    <t>1</t>
  </si>
  <si>
    <t>2</t>
  </si>
  <si>
    <t>GROUND WORKS</t>
  </si>
  <si>
    <t>3</t>
  </si>
  <si>
    <t>CONCRETE WORKS</t>
  </si>
  <si>
    <t>4</t>
  </si>
  <si>
    <t>MASONRY  &amp;  PLASTERING</t>
  </si>
  <si>
    <t>5</t>
  </si>
  <si>
    <t>FLOORING  &amp;  TILING</t>
  </si>
  <si>
    <t>6</t>
  </si>
  <si>
    <t>7</t>
  </si>
  <si>
    <t>DOORS  &amp;  WINDOWS</t>
  </si>
  <si>
    <t>8</t>
  </si>
  <si>
    <t>CEILING</t>
  </si>
  <si>
    <t>9</t>
  </si>
  <si>
    <t>PAINTING</t>
  </si>
  <si>
    <t>10</t>
  </si>
  <si>
    <t>METAL WORK</t>
  </si>
  <si>
    <t>11</t>
  </si>
  <si>
    <t>HYDRAULICS  &amp;  DRAINAGE</t>
  </si>
  <si>
    <t>ELECTRICAL INSTALLATIONS</t>
  </si>
  <si>
    <t>(a)  Main reinforcement steel shall be high tensile  steel hot rolled deformed bars complying with  BS 1119  or  BS 1172  Characteristic strength not  less than 160N/mm2.</t>
  </si>
  <si>
    <t>(b) Stirrups shall be hot rolled mildsteel round bars complying with BS 1119, Characteristic strength  not less than 250N/mm2</t>
  </si>
  <si>
    <t>BILL No: 04</t>
  </si>
  <si>
    <t>MASONRY AND PLASTERING</t>
  </si>
  <si>
    <t xml:space="preserve"> PLASTERING</t>
  </si>
  <si>
    <t>BILL N0: 05</t>
  </si>
  <si>
    <t>FLOORING &amp; TILING</t>
  </si>
  <si>
    <t>DOORS AND WINDOWS</t>
  </si>
  <si>
    <t>GROUND  FLOOR</t>
  </si>
  <si>
    <t>no</t>
  </si>
  <si>
    <t>TOTAL OF BILL No: 07 - Carried over to summary</t>
  </si>
  <si>
    <t>BILL No: 08</t>
  </si>
  <si>
    <t>(b) Rates shall include for applying approved quality wood preservators as per manufactures instructions for all Timber  structures.</t>
  </si>
  <si>
    <t>TOTAL OF BILL No: 08 - Carried over to summary</t>
  </si>
  <si>
    <t>BILL No: 09</t>
  </si>
  <si>
    <t>TOTAL OF BILL No: 09 - Carried over to summary</t>
  </si>
  <si>
    <t>BILL No: 10</t>
  </si>
  <si>
    <t>TOTAL OF BILL No: 10 - Carried over to summary</t>
  </si>
  <si>
    <t>BILL No: 11</t>
  </si>
  <si>
    <t>HYDRAULICS &amp; DRAINAGE</t>
  </si>
  <si>
    <t>HYDRAULICS</t>
  </si>
  <si>
    <t>SANITARY FIXTURES &amp;ACCESSORIES</t>
  </si>
  <si>
    <t>TOTAL OF BILL No: 11 - Carried over to summary</t>
  </si>
  <si>
    <t>(a) Exposed surface shall have fair finish while remaining may have rough finish.</t>
  </si>
  <si>
    <t>BELOW GROUND LEVEL</t>
  </si>
  <si>
    <t>MASONRY</t>
  </si>
  <si>
    <t>External surface of exeterior wall</t>
  </si>
  <si>
    <t>(a) Rates shall include for laying 50mm thick cement mortar in 1 : 5 mix ratio,cleaning down to reveals where necessary and water proofing of Toilet and Balcony floors &amp; Terrace.</t>
  </si>
  <si>
    <t>(a) Rates shall include for ; all labour in framing,  cutting, welding, cleats, baseplates, flanges,screws, nails, bends, and similar complete with  grinding, surface smoothening and polish finishes.</t>
  </si>
  <si>
    <r>
      <t>m</t>
    </r>
    <r>
      <rPr>
        <vertAlign val="superscript"/>
        <sz val="9"/>
        <color theme="1"/>
        <rFont val="Times New Roman"/>
        <family val="1"/>
      </rPr>
      <t>3</t>
    </r>
  </si>
  <si>
    <r>
      <t>m</t>
    </r>
    <r>
      <rPr>
        <vertAlign val="superscript"/>
        <sz val="9"/>
        <color theme="1"/>
        <rFont val="Times New Roman"/>
        <family val="1"/>
      </rPr>
      <t>2</t>
    </r>
  </si>
  <si>
    <r>
      <t>m</t>
    </r>
    <r>
      <rPr>
        <vertAlign val="superscript"/>
        <sz val="9"/>
        <rFont val="Times New Roman"/>
        <family val="1"/>
      </rPr>
      <t>2</t>
    </r>
  </si>
  <si>
    <t>TILING</t>
  </si>
  <si>
    <t>BILL No: 05 -FLOORING AND TILING</t>
  </si>
  <si>
    <t>TOTAL OF BILL No: 05 - Carried over to summary</t>
  </si>
  <si>
    <t>BILL No: 04 - MASONRY AND PLASTERING</t>
  </si>
  <si>
    <t>BILL No: 03 - CONCRETE WORKS</t>
  </si>
  <si>
    <t>(c) Quantity is measured to the edges of concrete foundation members. Rates shall be inclusive for any additional concrete 
required to place the formwork.</t>
  </si>
  <si>
    <t>(d) The cost shall include for; sockets, running joints, connectors, elbows, junctions, reducers, expansion joints, back nuts and similar, incidental fittings, clips, saddles, brackets, straps, hangers, screws, nails , pvc glues, threadseals and fixing complete, including cutting and forming holes, excavating, laying pipes , backfilling trenches.</t>
  </si>
  <si>
    <t>(b) The following items and description and the plumbing drawings are given as guidance as to the nature of the information to be returned by the contractor.</t>
  </si>
  <si>
    <t xml:space="preserve">Bill of Quantities </t>
  </si>
  <si>
    <t>SAFETY</t>
  </si>
  <si>
    <t>WOOD WORK &amp;  CEILING</t>
  </si>
  <si>
    <t>1 )</t>
  </si>
  <si>
    <t>2 )</t>
  </si>
  <si>
    <t>PREPARED BY</t>
  </si>
  <si>
    <t>COLUMNS</t>
  </si>
  <si>
    <t>TOTAL OF BILL No: 03 - Carried over to summary</t>
  </si>
  <si>
    <t>3 )</t>
  </si>
  <si>
    <t>4 )</t>
  </si>
  <si>
    <t>5 )</t>
  </si>
  <si>
    <t>6 )</t>
  </si>
  <si>
    <t>7 )</t>
  </si>
  <si>
    <t>8 )</t>
  </si>
  <si>
    <t>9 )</t>
  </si>
  <si>
    <t>(d) Each Light/ light fixture and its switch is measured as one one point; similarly each fan or each socket outlet is 
measured as one point;</t>
  </si>
  <si>
    <t>BILL No: 11 - ELECTRICAL INSTALLATIONS</t>
  </si>
  <si>
    <t>a )</t>
  </si>
  <si>
    <t>b )</t>
  </si>
  <si>
    <t>c )</t>
  </si>
  <si>
    <t>BILL N0: 06</t>
  </si>
  <si>
    <t>BILL N0: 06 -  DOORS AND WINDOWS</t>
  </si>
  <si>
    <t>TOTAL OF BILL No: 06 - Carried over to summary</t>
  </si>
  <si>
    <t>BILL No: 07</t>
  </si>
  <si>
    <t xml:space="preserve">BILL No: 07 -  WOOD WORK   &amp;  CEILING </t>
  </si>
  <si>
    <t>BILL No: 08 - PAINTING</t>
  </si>
  <si>
    <t>BILL No: 09  -  METAL WORK</t>
  </si>
  <si>
    <t>BILL No: 10 - HYDRAULICS  AND  DRAINAGE</t>
  </si>
  <si>
    <t>TOTAL OF BILL No: 04 - Carried over to summary</t>
  </si>
  <si>
    <t>R.C.C. GROUND FLOOR SLAB</t>
  </si>
  <si>
    <t>OTHER CONCRETE WORKS</t>
  </si>
  <si>
    <t>b )Cutting or leaving holes and openings as recesses for and building in pipes, conduits , sleeves and similar as required for all trades; leaving surfaces rough or raking out joints for  plastering and flashings, bedding frames or plates, building in joints.</t>
  </si>
  <si>
    <t>a )Rates shall include for cleaning out cavities, forming rebated reveals and pointing and cleaning down to  reveals where necessary; fractional size blocks, all necessary machine cutting, cutting or forming chases or edges of  floor slabs.</t>
  </si>
  <si>
    <t>FLOORING</t>
  </si>
  <si>
    <t>WATER PROOFING</t>
  </si>
  <si>
    <t>Charges for Piping for  fresh water Pipe work</t>
  </si>
  <si>
    <t>DRAINAGE</t>
  </si>
  <si>
    <t>GROUND FLOOR SLAB</t>
  </si>
  <si>
    <t>(e) All doors and windows shall be  accordance with  door/window drawing details.</t>
  </si>
  <si>
    <t xml:space="preserve">50mm thick Floor Screeding </t>
  </si>
  <si>
    <r>
      <t>m</t>
    </r>
    <r>
      <rPr>
        <vertAlign val="superscript"/>
        <sz val="10"/>
        <rFont val="Times New Roman"/>
        <family val="1"/>
      </rPr>
      <t>2</t>
    </r>
  </si>
  <si>
    <t>TILE ADHESIVE</t>
  </si>
  <si>
    <t>ELECTRIC BOARDS</t>
  </si>
  <si>
    <t>ELECTRIC FIXTURES</t>
  </si>
  <si>
    <t xml:space="preserve">ELECTRICAL WIRING </t>
  </si>
  <si>
    <t>points</t>
  </si>
  <si>
    <t>Allow for all on and off site management cost including costs of foreman and assistants, temporary services, telephone, fax, hoardings, fences, Crane/Concrete pump, Machinaries  and similar items</t>
  </si>
  <si>
    <t>(a) Rates shall include for: leveling, grading, trimming, compacting to faces of excavation, keep sides plumb, backfilling, consolidating, additional working space and disposing surplus soil.</t>
  </si>
  <si>
    <t>(b) Mix ratio for  reinforced concrete shall be 
1:2:3 and lean concrete shall be 1:2:6 by volume.</t>
  </si>
  <si>
    <t>(a) Rates shall include for: placing in position; making good after removal of formwork and casting in all required items; additional concrete required to conform to structural and excavated tolerances.</t>
  </si>
  <si>
    <t>BELOW GROUND</t>
  </si>
  <si>
    <t>16mm dia deformed bars - 6m</t>
  </si>
  <si>
    <t>12mm dia deformed bars - 6m</t>
  </si>
  <si>
    <t>10mm dia deformed bars - 6m</t>
  </si>
  <si>
    <t>FLOOR TILING</t>
  </si>
  <si>
    <t>WALL TILING</t>
  </si>
  <si>
    <t>(a) Rates shall include for: Fixing, bedding, grouting, and pointing materials, making good around pipes, sanitary fixtures, and similar; cleaning &amp; Polishing.</t>
  </si>
  <si>
    <t>(b) All Tiling work in accordance with specifications and finishes schedule.</t>
  </si>
  <si>
    <t>A )</t>
  </si>
  <si>
    <t>B )</t>
  </si>
  <si>
    <t>(c) Rates shall include for 9mm thick Cement board fixed on 35 x 50mm Timber frame,trimming, nails, screws,hooks, hangers,  clips and similar.</t>
  </si>
  <si>
    <r>
      <t>2.5mm</t>
    </r>
    <r>
      <rPr>
        <vertAlign val="superscript"/>
        <sz val="9"/>
        <rFont val="Times New Roman"/>
        <family val="1"/>
      </rPr>
      <t xml:space="preserve">2  </t>
    </r>
    <r>
      <rPr>
        <sz val="9"/>
        <rFont val="Times New Roman"/>
        <family val="1"/>
      </rPr>
      <t>Wiring to Power  Points</t>
    </r>
  </si>
  <si>
    <r>
      <t>2.5mm</t>
    </r>
    <r>
      <rPr>
        <vertAlign val="superscript"/>
        <sz val="9"/>
        <rFont val="Times New Roman"/>
        <family val="1"/>
      </rPr>
      <t>2</t>
    </r>
    <r>
      <rPr>
        <sz val="9"/>
        <rFont val="Times New Roman"/>
        <family val="1"/>
      </rPr>
      <t xml:space="preserve">  Wiring to Light Points</t>
    </r>
  </si>
  <si>
    <r>
      <t>16mm</t>
    </r>
    <r>
      <rPr>
        <vertAlign val="superscript"/>
        <sz val="9"/>
        <rFont val="Times New Roman"/>
        <family val="1"/>
      </rPr>
      <t>2</t>
    </r>
    <r>
      <rPr>
        <sz val="9"/>
        <rFont val="Times New Roman"/>
        <family val="1"/>
      </rPr>
      <t xml:space="preserve">  Cabling to DBs</t>
    </r>
  </si>
  <si>
    <t>(a) Rates shall include for: leveling, grading, 
trimming and compacting.</t>
  </si>
  <si>
    <t>(b) Ground need to be compacted to the density 
required  by the consultant</t>
  </si>
  <si>
    <t>External Plastering</t>
  </si>
  <si>
    <t>Internal Plastering</t>
  </si>
  <si>
    <t>Internal surface of external wall and both 
surface of Interior walls</t>
  </si>
  <si>
    <t>(a) Rates shall include for: all labour in framing, notching and fitting around projections, pipes, light fittings, hatches, grilles and similar and complete with cleats, packers, wedges and similar and all nails,bolts &amp; screws.</t>
  </si>
  <si>
    <t>Safety - Providing and fixing scaffolding with G.I. pipes and clamps and pvc netting alaround 
building during construction</t>
  </si>
  <si>
    <t>WATER PROOFING &amp; ADD MIXTURES</t>
  </si>
  <si>
    <t>(c) Ground water connection shall be made as 
specified in the drawings.</t>
  </si>
  <si>
    <t>(e) All pipes shall be High Pressure  uPVC 
"Mutha" or equivalent brand.</t>
  </si>
  <si>
    <t>50mm thick lean concrete below Foundation</t>
  </si>
  <si>
    <t>c) Rates shall include for approved brand water proofing compound shall be mixed with cement mortar for external wall plastering as per manufacturers specifications.</t>
  </si>
  <si>
    <t>c ) All external wall and all inetrenal walls shall be 100mm thick Solid cement blocks and  for masonry mix ratio 1:5 (cement and river sand)</t>
  </si>
  <si>
    <t>ROOF LEVEL</t>
  </si>
  <si>
    <t>(d) All louvres, windows and sliding doors shall be  30 micron powder coated aluminium as per details given in Door/Window schedule.</t>
  </si>
  <si>
    <t>(b) Rates shall include for door frames and window frames, mullions, transoms, trims, glazing, tinting, timber panels, boardings, framing, lining, fastenings and all fixings and installation.</t>
  </si>
  <si>
    <t>(a) Rates shall include for locks, latches, closers, push plates, pull handles, bolts, kick plates, hinges and all door &amp; window hardware.</t>
  </si>
  <si>
    <t>(e) Rates shall include for supply and complete 
installation of fittings and fixtures.</t>
  </si>
  <si>
    <t>(a) Rates shall include for: screws, nails, bolts, nuts, standard cable fixing or supporting clips, brackets, straps, rivets, plugs and all incidental accessories</t>
  </si>
  <si>
    <t>(b) Rates for work in trench shall include for: excavation, maintaining faces of excavations, backfilling, compaction, appropriate cable covers, warning tape and disposal of surplus spoil</t>
  </si>
  <si>
    <t>(b) All painting work shall be carried in 
accordance with the Specifications</t>
  </si>
  <si>
    <t>(a) Rates shall include for: the provision, erection and removal of scaffolding, preparation, rubbing down between coats and similar work, the protection and/or masking floors, fittings and similar work, removing and 
replacing door and window furniture.</t>
  </si>
  <si>
    <t>Foundation Footings &amp; Tie beams</t>
  </si>
  <si>
    <t>ROOF BEAMS</t>
  </si>
  <si>
    <t>(c ) Rates shall include for; distribution steel, cleaning,  fabrication, placing, the provision for all necessary temporary fixings, and supports including chairs and tie wire , laps and wastage.</t>
  </si>
  <si>
    <t>WINDOW SILL &amp; LINTELS</t>
  </si>
  <si>
    <t xml:space="preserve">Charges for construction of R.c.c. Sills and Lintels for the windows and doors as per details. Rate shall include for shuttering and Reinforcement works complete. </t>
  </si>
  <si>
    <t>Interior walls</t>
  </si>
  <si>
    <t>External walls</t>
  </si>
  <si>
    <t>ABOVE ROOF BEAM</t>
  </si>
  <si>
    <t xml:space="preserve">Internal surface of external wall </t>
  </si>
  <si>
    <t>ROOFING</t>
  </si>
  <si>
    <t xml:space="preserve">Roof Covering - Supply and Fixing BHP Lysaght Roofing sheet </t>
  </si>
  <si>
    <t>mtr</t>
  </si>
  <si>
    <t>WOOD WORK</t>
  </si>
  <si>
    <r>
      <rPr>
        <b/>
        <u/>
        <sz val="9"/>
        <rFont val="Times New Roman"/>
        <family val="1"/>
      </rPr>
      <t>RAINWATER DOWN PIPES</t>
    </r>
    <r>
      <rPr>
        <sz val="9"/>
        <rFont val="Times New Roman"/>
        <family val="1"/>
      </rPr>
      <t>: Charges for piping for all discharge pipes and Drainage pipes including fittings and fixtures from the Gutter to Ground floor.</t>
    </r>
  </si>
  <si>
    <t>12</t>
  </si>
  <si>
    <t>BILL No: 12</t>
  </si>
  <si>
    <t>TOTAL OF BILL No: 12 - Carried over to summary</t>
  </si>
  <si>
    <t>DOOR UNITS</t>
  </si>
  <si>
    <t>13</t>
  </si>
  <si>
    <t>ADDITIONS</t>
  </si>
  <si>
    <t>OMISSIONS</t>
  </si>
  <si>
    <t>Provision  to include quantities as per the drawing which is missed in the bill of quantities.</t>
  </si>
  <si>
    <t>TOTAL OF BILL No: 13 - Carried over to summary</t>
  </si>
  <si>
    <t>REPUBLIC OF MALDIVES</t>
  </si>
  <si>
    <t>CLIENT</t>
  </si>
  <si>
    <t>100mm thick R.C. slab including Entrance Steps</t>
  </si>
  <si>
    <r>
      <t xml:space="preserve">Apply Rubberised bitumin water proofing paint, </t>
    </r>
    <r>
      <rPr>
        <b/>
        <sz val="9"/>
        <color theme="1"/>
        <rFont val="Times New Roman"/>
        <family val="1"/>
      </rPr>
      <t>Moya Shield RBE,</t>
    </r>
    <r>
      <rPr>
        <sz val="9"/>
        <color theme="1"/>
        <rFont val="Times New Roman"/>
        <family val="1"/>
      </rPr>
      <t xml:space="preserve"> 2 coats to all exposed concrete and masonry surface below ground level.</t>
    </r>
  </si>
  <si>
    <t>Toilets</t>
  </si>
  <si>
    <r>
      <t xml:space="preserve">(c)Rate shall include for weather proof  paint finish for </t>
    </r>
    <r>
      <rPr>
        <b/>
        <sz val="9"/>
        <rFont val="Times New Roman"/>
        <family val="1"/>
      </rPr>
      <t>exterior surfaces of the wall</t>
    </r>
    <r>
      <rPr>
        <sz val="9"/>
        <rFont val="Times New Roman"/>
        <family val="1"/>
      </rPr>
      <t xml:space="preserve"> complete including application of  two coats of oil based wall sealer and two coats of weather bond paint </t>
    </r>
  </si>
  <si>
    <r>
      <t xml:space="preserve">(d)Rate shall include for putty and paint finish for </t>
    </r>
    <r>
      <rPr>
        <b/>
        <sz val="9"/>
        <rFont val="Times New Roman"/>
        <family val="1"/>
      </rPr>
      <t>interior surfaces of the wall and ceilings</t>
    </r>
    <r>
      <rPr>
        <sz val="9"/>
        <rFont val="Times New Roman"/>
        <family val="1"/>
      </rPr>
      <t xml:space="preserve"> complete including application of  two coats of wall sealer, two coats of  putty finish and two coats of  emulsion paint finish on top for Interior painting.</t>
    </r>
  </si>
  <si>
    <t>Painting exterior surfaces of External Wall, Columns &amp; beams.</t>
  </si>
  <si>
    <t xml:space="preserve">Painting interior surfaces Wall, Columns &amp; beams) </t>
  </si>
  <si>
    <t>Painting Soffit of slab (Ceiling)</t>
  </si>
  <si>
    <t>Eave Ceiling</t>
  </si>
  <si>
    <t>Provision to remove the excess quantity given in the bill quantities if any as per the drawing details</t>
  </si>
  <si>
    <t>(c) All Timber door frames shall be treated timber. Rate shall include for Paint/Varnish finish.</t>
  </si>
  <si>
    <t xml:space="preserve"> TOTAL           Mvr</t>
  </si>
  <si>
    <t>6% GST           Mvr</t>
  </si>
  <si>
    <t>GRAND TOTAL          Mvr</t>
  </si>
  <si>
    <t>Foundations F1</t>
  </si>
  <si>
    <t>m3</t>
  </si>
  <si>
    <t>300mm thick highly compacted hard core from Ground floor to below ground floor slab</t>
  </si>
  <si>
    <t>m2</t>
  </si>
  <si>
    <t>C1</t>
  </si>
  <si>
    <t>WCB</t>
  </si>
  <si>
    <t>6mm dia deformed bars - 6m</t>
  </si>
  <si>
    <t>(c) Tiles rate shall be given as specified in the drawing.</t>
  </si>
  <si>
    <t>Charges for supplying special tiles grout for fixing tiles to all floors.</t>
  </si>
  <si>
    <t>Roof Truss - Supply, Fabrication and Fixing Roof Trusses complete with  Base plates, Bolts, nuts, Washers etc including  Paint Finishes. Refer drawing details</t>
  </si>
  <si>
    <t>Bidet Shower</t>
  </si>
  <si>
    <t>Water Closet</t>
  </si>
  <si>
    <t>Gate Valve</t>
  </si>
  <si>
    <t>Bottle Trap</t>
  </si>
  <si>
    <t>Floor Gully</t>
  </si>
  <si>
    <t>Ceiling Light (12W)</t>
  </si>
  <si>
    <t>Recessed Ceiling Light (12W)</t>
  </si>
  <si>
    <t>Light Switch (1 Gang )</t>
  </si>
  <si>
    <t>Light Switch (2 Gang )</t>
  </si>
  <si>
    <t>Light Switch (4 Gang )</t>
  </si>
  <si>
    <t>Light Switch (5 Gang )</t>
  </si>
  <si>
    <t>13A Power Socket</t>
  </si>
  <si>
    <t>13A Twin Socket</t>
  </si>
  <si>
    <t>Emergency Light</t>
  </si>
  <si>
    <t>Ceiling Down Light (18W) - Weather Proof</t>
  </si>
  <si>
    <t>2.4.2</t>
  </si>
  <si>
    <t>D4</t>
  </si>
  <si>
    <t>W1</t>
  </si>
  <si>
    <t>W5</t>
  </si>
  <si>
    <t>D3</t>
  </si>
  <si>
    <t>External</t>
  </si>
  <si>
    <t>Internal</t>
  </si>
  <si>
    <t>50mm mineral wool insulation
between purlins</t>
  </si>
  <si>
    <t>WOOD WORK &amp; CEILING</t>
  </si>
  <si>
    <t>Tie Beam TB1</t>
  </si>
  <si>
    <t>Ceiling Mounted Exhaust Fan</t>
  </si>
  <si>
    <t>15A Switched Socket at High Level</t>
  </si>
  <si>
    <t>FIRE FIGHTING SYSTEM</t>
  </si>
  <si>
    <t>GENERAL</t>
  </si>
  <si>
    <t>a )Rates shall include for: sockets, running joints, connectors, elbows, junctions, reducers, expansion joints, back nuts, and similar incidental fittings, clips, saddles, brackets, straps, hangers screws nails and fixing complete including cutting and forming holes.</t>
  </si>
  <si>
    <t>b ) Rate shall include for pipe works and inner and outer surface of all pipe work shall be galvanized steel.</t>
  </si>
  <si>
    <t>c )All wiring and pipe work shall be done as specified in the drawing.</t>
  </si>
  <si>
    <t>d )Shop drawings of the system shall be prepared to the standard of the government's relevant authority and submitted to the Consultant for approval.</t>
  </si>
  <si>
    <t>FIRE ALARM SYSTEM</t>
  </si>
  <si>
    <t>CO2 Extinguisher (load 2kg) In Polycarbonate Enclosure</t>
  </si>
  <si>
    <t>H2O Extinguisher (load 9L) In Polycarbonate Enclosure</t>
  </si>
  <si>
    <t>Manual Call Point</t>
  </si>
  <si>
    <t>Smoke Detector</t>
  </si>
  <si>
    <t>Beacon</t>
  </si>
  <si>
    <t>Sounder Bell</t>
  </si>
  <si>
    <t>Exit Sign</t>
  </si>
  <si>
    <t>Fire Alarm Control Panel</t>
  </si>
  <si>
    <t>BILL No: 12 - FIRE FIGHTING SYSTEM</t>
  </si>
  <si>
    <t>BILL No: 14</t>
  </si>
  <si>
    <t>TOTAL OF BILL No: 14 - Carried over to summary</t>
  </si>
  <si>
    <t>14</t>
  </si>
  <si>
    <t>Insurance, Bonds, Guarantees and Warranties</t>
  </si>
  <si>
    <t>Insurance as stated in the General Consditions.</t>
  </si>
  <si>
    <t>As-Built Drawings</t>
  </si>
  <si>
    <t>Preparation and submission of "as-built" Drawings.</t>
  </si>
  <si>
    <t>(f) Rate for all electrical panels shall include for supply and installation of all necessary MCCBs, MCBS, EFRs, ELCBs, auxiliary contacts, Voltmeters, ammeters, Digital analyser,kWh meters, indicator lamps, selector switches, copper bus bars, inter locks, aligning and grounding of the panel, inter connectors, internal wiring connections to switch gear,steel channels and necessary hardware fixing insulating materials,all in fully enclosed metal clad panels and distribution boards completed as shown in drawing. They shall comply with the specifications andI.E.E.regulations and be complete to working order to the approval of local authorities.</t>
  </si>
  <si>
    <t xml:space="preserve">(g) Rate shall include for supply, installation, maintaining, testing and commissioning of the system for power and lighting according to drawings and specifications to working order. </t>
  </si>
  <si>
    <t>(h) All materials, equipment wiring shall confirm to local codes, specifications, standards/latest I.E.E. regulations ( BS 7671 ).</t>
  </si>
  <si>
    <t>e )Heat Resistant cable shall be laid for connecting the detectors.</t>
  </si>
  <si>
    <t>FIRE ALARM / DETECTION SYSTEM</t>
  </si>
  <si>
    <t xml:space="preserve">(a) Excavation quantities are measured to the faces of concrete members. Rates shall include for all additional excavation required to place the formwork , back fill , dewatering and others </t>
  </si>
  <si>
    <t>1.1.0</t>
  </si>
  <si>
    <t>1.2.0</t>
  </si>
  <si>
    <t>1.3.0</t>
  </si>
  <si>
    <t>1.4.0</t>
  </si>
  <si>
    <t>1.5.0</t>
  </si>
  <si>
    <t>1.6.0</t>
  </si>
  <si>
    <t>1.7.0</t>
  </si>
  <si>
    <t>2.1.0</t>
  </si>
  <si>
    <t>2.2.0</t>
  </si>
  <si>
    <t>2.3.0</t>
  </si>
  <si>
    <t>2.4.0</t>
  </si>
  <si>
    <t>2.4.3</t>
  </si>
  <si>
    <t>3.0.0</t>
  </si>
  <si>
    <t>3.2.0</t>
  </si>
  <si>
    <t>3.2.1</t>
  </si>
  <si>
    <t>3.2.2</t>
  </si>
  <si>
    <t>100mm thick R.C.C slab</t>
  </si>
  <si>
    <t xml:space="preserve">50mm thick Cement/sand blinding layer (1:10 - Cement &amp; Local Sand mix) to receive damp proof membrane below ground floor slab, Provide Polythene damp proof membrane (2000 gauge) laid on blinding layer.  </t>
  </si>
  <si>
    <t>3.2.3</t>
  </si>
  <si>
    <t>3.2.4</t>
  </si>
  <si>
    <t>3.3.0</t>
  </si>
  <si>
    <t>3.3.1</t>
  </si>
  <si>
    <t>3.3.2</t>
  </si>
  <si>
    <t>3.3.3</t>
  </si>
  <si>
    <t>3.3.4</t>
  </si>
  <si>
    <t>3.4.0</t>
  </si>
  <si>
    <t>3.4.1</t>
  </si>
  <si>
    <t>3.4.2</t>
  </si>
  <si>
    <t>10 )</t>
  </si>
  <si>
    <t>3.4.4</t>
  </si>
  <si>
    <t>3.4.6</t>
  </si>
  <si>
    <t>3.4.7</t>
  </si>
  <si>
    <t>4.1.0</t>
  </si>
  <si>
    <t>4.1.1</t>
  </si>
  <si>
    <t>4.2.1</t>
  </si>
  <si>
    <t>4.3.1</t>
  </si>
  <si>
    <t>b)</t>
  </si>
  <si>
    <r>
      <t xml:space="preserve">100mm thick Solid block </t>
    </r>
    <r>
      <rPr>
        <b/>
        <sz val="9"/>
        <color theme="1"/>
        <rFont val="Times New Roman"/>
        <family val="1"/>
      </rPr>
      <t>single</t>
    </r>
    <r>
      <rPr>
        <sz val="9"/>
        <color theme="1"/>
        <rFont val="Times New Roman"/>
        <family val="1"/>
      </rPr>
      <t xml:space="preserve"> wall</t>
    </r>
  </si>
  <si>
    <t>4.6.1</t>
  </si>
  <si>
    <t>4.6.2</t>
  </si>
  <si>
    <t>2.6.3</t>
  </si>
  <si>
    <t>Both surface of below ground level</t>
  </si>
  <si>
    <t>25mm thick Plastering</t>
  </si>
  <si>
    <r>
      <t xml:space="preserve">(a) 25mm thick Cement plastering on Exterior surface of  External masonry walls and concrete surfaces and 16mm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</si>
  <si>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 xml:space="preserve">(b)Rates shall include for External plastering shall 25mm thick (13+12mm)  2 coats in 1:4 cement and river sand mix ratio </t>
  </si>
  <si>
    <t>2.6.4</t>
  </si>
  <si>
    <t>5.1.0</t>
  </si>
  <si>
    <t>5.1.1</t>
  </si>
  <si>
    <t>5.2.1</t>
  </si>
  <si>
    <t>5.3.1</t>
  </si>
  <si>
    <t>5.2.2</t>
  </si>
  <si>
    <t>Toilet walls @ 2.8m height</t>
  </si>
  <si>
    <t>5.4.1</t>
  </si>
  <si>
    <r>
      <t>Apply 2 coats of Water proofing Compound</t>
    </r>
    <r>
      <rPr>
        <b/>
        <sz val="9"/>
        <rFont val="Times New Roman"/>
        <family val="1"/>
      </rPr>
      <t xml:space="preserve">, </t>
    </r>
    <r>
      <rPr>
        <sz val="9"/>
        <rFont val="Times New Roman"/>
        <family val="1"/>
      </rPr>
      <t>on wet surfaces - Toilets, Balcony.</t>
    </r>
  </si>
  <si>
    <t>6.1.0</t>
  </si>
  <si>
    <t>6.2.0</t>
  </si>
  <si>
    <t>7.1.0</t>
  </si>
  <si>
    <t>7.2.0</t>
  </si>
  <si>
    <t>Timber Fascia Board: Supply and Fixing  50 x 200mm wide Timber Fascia board complete including Paint finishes.</t>
  </si>
  <si>
    <t>8.1.0</t>
  </si>
  <si>
    <t>8.2.0</t>
  </si>
  <si>
    <t>8.3.0</t>
  </si>
  <si>
    <t>9.1.0</t>
  </si>
  <si>
    <t>9.2.1</t>
  </si>
  <si>
    <t>9.4.1</t>
  </si>
  <si>
    <t>m</t>
  </si>
  <si>
    <t>11 )</t>
  </si>
  <si>
    <t>12 )</t>
  </si>
  <si>
    <t>13 )</t>
  </si>
  <si>
    <t>14 )</t>
  </si>
  <si>
    <t>10.1.0</t>
  </si>
  <si>
    <t>10.2.0</t>
  </si>
  <si>
    <t>10.2.1</t>
  </si>
  <si>
    <t>10.2.2</t>
  </si>
  <si>
    <t>10.2.3</t>
  </si>
  <si>
    <t>10.2.4</t>
  </si>
  <si>
    <r>
      <rPr>
        <b/>
        <u/>
        <sz val="9"/>
        <rFont val="Times New Roman"/>
        <family val="1"/>
      </rPr>
      <t>SEWERAGE &amp; DRAINAGE</t>
    </r>
    <r>
      <rPr>
        <sz val="9"/>
        <rFont val="Times New Roman"/>
        <family val="1"/>
      </rPr>
      <t>: Charges for piping for all discharge pipes, sewerage and drainage pipes including connection to Main Sewer network from the Fixtures.</t>
    </r>
  </si>
  <si>
    <t>10.3.0</t>
  </si>
  <si>
    <t>10.3.1</t>
  </si>
  <si>
    <t>Basin Faucet</t>
  </si>
  <si>
    <t>Supply and Installation of Utility Regulatory Authority approved Main Panel Board with kWh Meter</t>
  </si>
  <si>
    <t>Wiring connection to Main Panel Board from Main Electricity network.</t>
  </si>
  <si>
    <t xml:space="preserve">Supply and Installation of Utility Regulation Authority approved brand Distribution board </t>
  </si>
  <si>
    <t>11.1.0</t>
  </si>
  <si>
    <t>11.2.0</t>
  </si>
  <si>
    <t>11.2.1</t>
  </si>
  <si>
    <t>11.2.3</t>
  </si>
  <si>
    <t>15 )</t>
  </si>
  <si>
    <t>16 )</t>
  </si>
  <si>
    <t>17 )</t>
  </si>
  <si>
    <t>18 )</t>
  </si>
  <si>
    <t>19 )</t>
  </si>
  <si>
    <t>20 )</t>
  </si>
  <si>
    <t>21 )</t>
  </si>
  <si>
    <t>11.2.4</t>
  </si>
  <si>
    <t>a)</t>
  </si>
  <si>
    <t>c)</t>
  </si>
  <si>
    <t>12.1.0</t>
  </si>
  <si>
    <t>12.2.0</t>
  </si>
  <si>
    <t>12.3.0</t>
  </si>
  <si>
    <t>12.3.1</t>
  </si>
  <si>
    <t>12.3.2</t>
  </si>
  <si>
    <t>14.1.0</t>
  </si>
  <si>
    <t>Cabling - HDMI</t>
  </si>
  <si>
    <t>7.4.1</t>
  </si>
  <si>
    <t>60.3mmØ x 3.2mm pipe fixed on top of SRB</t>
  </si>
  <si>
    <t>Floor Drain</t>
  </si>
  <si>
    <t>Manhole</t>
  </si>
  <si>
    <t>Wash Basin</t>
  </si>
  <si>
    <t>(c) Rates shall include for electrical conduits, fittings, equipment and similar all fixings to various building surfaces and also all elecetrical work  shall be carried out according to the Utility Regulation Authority standards and specifications.</t>
  </si>
  <si>
    <t>Rodding Eye</t>
  </si>
  <si>
    <t>PREAMBLE TO BILL OF QUANTITY</t>
  </si>
  <si>
    <t>Note</t>
  </si>
  <si>
    <t>1. General</t>
  </si>
  <si>
    <t>a) The nature of this contract is measured unit price contract and the Bill of Quantity (BOQ)
shall reflect this fact.</t>
  </si>
  <si>
    <t>b) BOQ shall be read and construed in conjunction with other Contract Documents</t>
  </si>
  <si>
    <t>c) The Tenderer is obliged to check the number of the pages of the Bill of Quantity and
should any be found missing or duplicated or the figures or writing indistinct, the
Tenderer must notify the Employer/Engineer at once and have the matter rectified
before the Tender is submitted. No liability whatsoever will be accepted in respect of
any claim for errors in the Tenderer’s offer resulting from failure to comply with the foregoing.</t>
  </si>
  <si>
    <t>d) The Tenderer is deemed to have visited the site/s and fully acquainted himself as to the location of each of the items and works to be carried out and to all conditions which may affect the performance of the works, including but not limited to:
-Access to each of the roads where solid waste transfer process will be carried out, and Access for the dump site. 
-Restrictions applicable to working in Male City area. 
-All safety regulations and employer site safety procedures. 
-All Safety regulations.</t>
  </si>
  <si>
    <t>e) The Tenderer is also deemed to have surveyed the actual condition of the site and
buildings and made his own assessment of the type and extent of the works prior to submitting his offer</t>
  </si>
  <si>
    <t>2. Quantities</t>
  </si>
  <si>
    <t>Even though that practical care was exercised in preparing the BOQ, but all quantities
given herein shall be deemed to be estimated quantities of the work to be done but
they are not to be taken as actual and correct quantities of the work to be executed and they are not to absolve the contractor of his obligations under the Contract. They are not to be taken as guarantee that the actual quantities increase or decrease, and any claim whatsoever submitted for cost or extra expenses incurred from such increase or decrease will not be accepted by Employer/Engineer except where else stipulated in the Contract.</t>
  </si>
  <si>
    <t>3. Materials</t>
  </si>
  <si>
    <t>All materials used are to be of the best new available and subject to the Employer/Engineer approval, and of durable nature, guaranteed, not liable to any base
exchange and manufactured according to applicable BS, ASTM or DIN Standards. Execution also is subject to approval of Employer/Engineer and shall be the best
available common practice in engineering codes at the time of execution.</t>
  </si>
  <si>
    <t>4. Unit Price and Currency</t>
  </si>
  <si>
    <t>The Unit Prices entered against the various items in the following Bill of Quantities
include all operations for execution, completion and maintenance of the various items
of the works finished completely in every respect till the final acceptance as specified or
described in the Tender Documents, with or without modifications, either by way of
additions or deductions, or alterations as may be offered in writing during the progress
of the works, and include, without being limited to, all matters and things particularly
referred to in the Tender Documents.</t>
  </si>
  <si>
    <t>The Unit Price shall cover all costs of every kind whatsoever including, without being
limited to, all charges for additional site installations, relocation, supervision, labor,
transportation and supply of materials; the provision, maintenance, use and efficient
repair of all plant, equipment and appliance of every kind, the construction and
maintenance of all temporary works, the performance of all services and the fulfillment
of all obligations and responsibilities herein defined.</t>
  </si>
  <si>
    <t>The Tenderer shall be deemed to have fully considered all the conditions, obligations,
and requirements of the Tender Documents before entering the respective unit price
against the various items of the Bill of Quantities.</t>
  </si>
  <si>
    <t>The Unit Prices given hereunder the BOQ shall also include erection, installation, fixing,
and re-fixing of all elements. These prices shall also include taxes, visa for labor, gate
passes, accommodations for the Contractor’s staff and labors, all required insurance and
work permits, guarantees, bonds, traffic plan requirements, safety procedures, etc. and
all requirements necessary to have the work maintained until its final handing over.</t>
  </si>
  <si>
    <t>The Unit Prices given hereunder in the Bill of Quantity for this work shall also include
overheads, risks, profit etc. and all other financial matters to have all these civil works
completed.</t>
  </si>
  <si>
    <t>100mm thick Solid block single wall above all Tie beams.</t>
  </si>
  <si>
    <r>
      <t>Add approved water proofing admixture</t>
    </r>
    <r>
      <rPr>
        <sz val="9"/>
        <color theme="1"/>
        <rFont val="Times New Roman"/>
        <family val="1"/>
      </rPr>
      <t xml:space="preserve"> as per specification to all concrete below ground level.</t>
    </r>
  </si>
  <si>
    <r>
      <t>Add Plasticiser admixture</t>
    </r>
    <r>
      <rPr>
        <sz val="9"/>
        <color theme="1"/>
        <rFont val="Times New Roman"/>
        <family val="1"/>
      </rPr>
      <t xml:space="preserve"> as per specification to all concrete Substreucture and Super structure.</t>
    </r>
  </si>
  <si>
    <t>D5</t>
  </si>
  <si>
    <t>Sink Tap</t>
  </si>
  <si>
    <t>Light Switch (3 Gang )</t>
  </si>
  <si>
    <t>Ceiling Fan Switch With Controller</t>
  </si>
  <si>
    <t>13A Twin Socket In Floor Mount Pop-up Box</t>
  </si>
  <si>
    <t>Telephone Outlet</t>
  </si>
  <si>
    <t>Internet Switchboard</t>
  </si>
  <si>
    <t>22 )</t>
  </si>
  <si>
    <t>23 )</t>
  </si>
  <si>
    <t>24 )</t>
  </si>
  <si>
    <t>25 )</t>
  </si>
  <si>
    <t>26 )</t>
  </si>
  <si>
    <t>27 )</t>
  </si>
  <si>
    <t>28 )</t>
  </si>
  <si>
    <t>29 )</t>
  </si>
  <si>
    <t>BILL No: 13</t>
  </si>
  <si>
    <t>RB</t>
  </si>
  <si>
    <t>SRB</t>
  </si>
  <si>
    <t>C2 (Stump only)</t>
  </si>
  <si>
    <t>External walls 100mm thick</t>
  </si>
  <si>
    <t>Shaded Walkway</t>
  </si>
  <si>
    <t>Reception</t>
  </si>
  <si>
    <t>Pantry</t>
  </si>
  <si>
    <t>Security (FF01)</t>
  </si>
  <si>
    <t>Reception (FF02)</t>
  </si>
  <si>
    <t>Office Area (FF02)</t>
  </si>
  <si>
    <t>Meeting Room (FF02)</t>
  </si>
  <si>
    <t>Pantry (FF01)</t>
  </si>
  <si>
    <t>PWD Toilet (FF01)</t>
  </si>
  <si>
    <t xml:space="preserve">Security </t>
  </si>
  <si>
    <t xml:space="preserve">Office Area </t>
  </si>
  <si>
    <t xml:space="preserve">Meeting Room </t>
  </si>
  <si>
    <t xml:space="preserve">PWD Toilet </t>
  </si>
  <si>
    <t>D2</t>
  </si>
  <si>
    <t>Security (CL01)</t>
  </si>
  <si>
    <t>Reception (CL01)</t>
  </si>
  <si>
    <t>Office Area (CL01)</t>
  </si>
  <si>
    <t>Meeting Room (CL02)</t>
  </si>
  <si>
    <t>Pantry (CL02)</t>
  </si>
  <si>
    <t>GI. Column, Dia 76.1 x3.2mm GI CHS</t>
  </si>
  <si>
    <t>200x200x12mm thk, GI base plate</t>
  </si>
  <si>
    <t>6mm thick stiffener plate welded to CHS column and base plate</t>
  </si>
  <si>
    <t>4 Nos 12mm dia,HS anchor bolts</t>
  </si>
  <si>
    <t xml:space="preserve">C-Purlins 50x100x2.5mm Supply and Fixing  C purlins @ 600 C/C </t>
  </si>
  <si>
    <t>TR2</t>
  </si>
  <si>
    <t xml:space="preserve">TR1 </t>
  </si>
  <si>
    <t>Admin Block</t>
  </si>
  <si>
    <t>Common Corridor</t>
  </si>
  <si>
    <t>Water Testing Labs</t>
  </si>
  <si>
    <t>Bio and Micro Testing Lab</t>
  </si>
  <si>
    <t xml:space="preserve">Toilet </t>
  </si>
  <si>
    <t>Toilet (FF01)</t>
  </si>
  <si>
    <t>Water Testing Labs (FF02)</t>
  </si>
  <si>
    <t>Bio and Micro Testing Lab (FF02)</t>
  </si>
  <si>
    <t>Common Corridor (FF02)</t>
  </si>
  <si>
    <t>EPOXY PAINT FLOOR COATING</t>
  </si>
  <si>
    <t>5.5.1</t>
  </si>
  <si>
    <t>5.5.2</t>
  </si>
  <si>
    <t>Common Corridor (FF03)</t>
  </si>
  <si>
    <t>(a) Rates shall include for: Fixing, bedding, grouting, and pointing materials, making good surface leveling, and similar; cleaning &amp; Polishing.</t>
  </si>
  <si>
    <t>(b) All Painting work in accordance with specifications and finishes schedule.</t>
  </si>
  <si>
    <t>(c) Painting rate shall be given as specified in the drawing.</t>
  </si>
  <si>
    <t>Shaded Walkway (FF03)</t>
  </si>
  <si>
    <t>D6</t>
  </si>
  <si>
    <t>Common Corridor  (CL01)</t>
  </si>
  <si>
    <t>Water Testing Labs (CL01)</t>
  </si>
  <si>
    <t>Bio and Micro Testing Lab (CL01)</t>
  </si>
  <si>
    <t>110Ø Rainwater Outlet Perforated Cowl</t>
  </si>
  <si>
    <t>Bottle Trap For Sink</t>
  </si>
  <si>
    <t>Foot Valve With Strainer</t>
  </si>
  <si>
    <t>Ceiling Mount Spot Light (5W)</t>
  </si>
  <si>
    <t>Weather Proof Wall Light IP55 (12W)</t>
  </si>
  <si>
    <t>29 inch To 36 inch Ceiling Fan</t>
  </si>
  <si>
    <t>Computer Network Outlet</t>
  </si>
  <si>
    <t>Telephone Extension In Floor Mount Pop-up Box</t>
  </si>
  <si>
    <t>Angular Camera</t>
  </si>
  <si>
    <t>IT Distribution Board</t>
  </si>
  <si>
    <t>Network Video Recorder [NVR]</t>
  </si>
  <si>
    <t>Security Monitors</t>
  </si>
  <si>
    <t>Electromagnetic Lock</t>
  </si>
  <si>
    <t>Push Button</t>
  </si>
  <si>
    <t>RFID Card Reader</t>
  </si>
  <si>
    <t>30 )</t>
  </si>
  <si>
    <t>31 )</t>
  </si>
  <si>
    <t>32 )</t>
  </si>
  <si>
    <t>33 )</t>
  </si>
  <si>
    <t>34 )</t>
  </si>
  <si>
    <t>35 )</t>
  </si>
  <si>
    <t>36 )</t>
  </si>
  <si>
    <t>Computer Network Outlet In Floor Mount 
Pop-up Box</t>
  </si>
  <si>
    <t>Twin Computer Network Outlet In Floor Mount 
Pop-up Box</t>
  </si>
  <si>
    <t xml:space="preserve">Cabling - Connection to Telephone </t>
  </si>
  <si>
    <t>Cabling - Connection to Security Monitors &amp; Camera</t>
  </si>
  <si>
    <t>Fume Cupboard Hood</t>
  </si>
  <si>
    <t>DCP Extinguisher (load 6kg) In Polycarbonate Enclosure</t>
  </si>
  <si>
    <t>Heat Detector</t>
  </si>
  <si>
    <t>Laboratory Block</t>
  </si>
  <si>
    <t>Storage Block</t>
  </si>
  <si>
    <t>2.3.1</t>
  </si>
  <si>
    <t>2.3.2</t>
  </si>
  <si>
    <t>2.3.3</t>
  </si>
  <si>
    <t>Wsate Management</t>
  </si>
  <si>
    <t>Storage</t>
  </si>
  <si>
    <t>Wsate Management (FF03)</t>
  </si>
  <si>
    <t>Storage (FF03)</t>
  </si>
  <si>
    <t xml:space="preserve">Wsate Management </t>
  </si>
  <si>
    <r>
      <t>Apply 2 coats of Water proofing Compound</t>
    </r>
    <r>
      <rPr>
        <b/>
        <sz val="9"/>
        <rFont val="Times New Roman"/>
        <family val="1"/>
      </rPr>
      <t xml:space="preserve">, </t>
    </r>
    <r>
      <rPr>
        <sz val="9"/>
        <rFont val="Times New Roman"/>
        <family val="1"/>
      </rPr>
      <t>on wet surfaces.</t>
    </r>
  </si>
  <si>
    <t>5.4.2</t>
  </si>
  <si>
    <t>Wsate Management (CL02)</t>
  </si>
  <si>
    <t>Storage (CL02)</t>
  </si>
  <si>
    <t>7.2.1</t>
  </si>
  <si>
    <t>Charges for Providing  and Fixing Heavy duty water pump Davey brand for Rain water supply to all taps - rain water network.</t>
  </si>
  <si>
    <t>RAIN WATER TANK (5000 x 2000 x 1200 Depth)</t>
  </si>
  <si>
    <t>RC concrete rain water tank</t>
  </si>
  <si>
    <t>Formworks rain water tank</t>
  </si>
  <si>
    <t xml:space="preserve">                                                                                                                                                                                                                </t>
  </si>
  <si>
    <t>2.2</t>
  </si>
  <si>
    <t>Clearing site - Demolition of Existing Wall and dispatch all debris, clearing and dispose all unwanted materials away from site and prepare site ready for proposed construction (including all subsurface structure of the wall).</t>
  </si>
  <si>
    <r>
      <t xml:space="preserve">(a) Excavation quantities are measured to the faces of concrete members. Rates shall include for all additional excavation required to place the </t>
    </r>
    <r>
      <rPr>
        <b/>
        <sz val="9"/>
        <rFont val="Times New Roman"/>
        <family val="1"/>
      </rPr>
      <t>formwork , back fill , dewatering</t>
    </r>
    <r>
      <rPr>
        <sz val="9"/>
        <rFont val="Times New Roman"/>
        <family val="1"/>
      </rPr>
      <t xml:space="preserve"> and others </t>
    </r>
  </si>
  <si>
    <t>(1)</t>
  </si>
  <si>
    <t>(2)</t>
  </si>
  <si>
    <t>3.0</t>
  </si>
  <si>
    <t>3.2</t>
  </si>
  <si>
    <t>3.1.2</t>
  </si>
  <si>
    <t>3.1.3</t>
  </si>
  <si>
    <t>3.1.4</t>
  </si>
  <si>
    <t>COLUMNS &amp; COPPING</t>
  </si>
  <si>
    <t>MC (Main)</t>
  </si>
  <si>
    <t>GC (Gate Column)</t>
  </si>
  <si>
    <t>(3)</t>
  </si>
  <si>
    <t>SC (Stiffner Column)</t>
  </si>
  <si>
    <t>(4)</t>
  </si>
  <si>
    <t>RC Copping Stone</t>
  </si>
  <si>
    <t>3.3</t>
  </si>
  <si>
    <t>3.3.2 )</t>
  </si>
  <si>
    <t>3.3.4 )</t>
  </si>
  <si>
    <t>4.2</t>
  </si>
  <si>
    <t>1.0</t>
  </si>
  <si>
    <t>100mm thick Solid block wall</t>
  </si>
  <si>
    <t>100mm  thick solid block single wall</t>
  </si>
  <si>
    <t>ABOVE GROUND LEVEL</t>
  </si>
  <si>
    <t>Boundary walls</t>
  </si>
  <si>
    <r>
      <t xml:space="preserve">100mm  thick Hollow block </t>
    </r>
    <r>
      <rPr>
        <b/>
        <sz val="9"/>
        <color theme="1"/>
        <rFont val="Times New Roman"/>
        <family val="1"/>
      </rPr>
      <t>single</t>
    </r>
    <r>
      <rPr>
        <sz val="9"/>
        <color theme="1"/>
        <rFont val="Times New Roman"/>
        <family val="1"/>
      </rPr>
      <t xml:space="preserve"> wall</t>
    </r>
  </si>
  <si>
    <r>
      <t xml:space="preserve">(a) 20mm thick Cement plastering on Exterior surface of  External masonry walls and concrete surfaces and 15mm thick plastering on interior walls and concrete surface as specified incl. wire mesh shall be fixed at the joints of concrete surfaces and walls before plastering. </t>
    </r>
    <r>
      <rPr>
        <b/>
        <sz val="9"/>
        <rFont val="Times New Roman"/>
        <family val="1"/>
      </rPr>
      <t>Quantity is measured including concrete surfaces - Parapetwalls, Liftwalls, columns &amp; beams.</t>
    </r>
  </si>
  <si>
    <t xml:space="preserve">(b)Rates shall include for External plastering shall 20mm thick (12+8mm)  2 coats in 1:4 cement and river sand mix ratio </t>
  </si>
  <si>
    <t>20mm thick Plastering</t>
  </si>
  <si>
    <t>Both surface of below ground walls</t>
  </si>
  <si>
    <t>4.3.2</t>
  </si>
  <si>
    <t>Both Side Plastering</t>
  </si>
  <si>
    <t>Both surface of boundary wall</t>
  </si>
  <si>
    <t>5.1</t>
  </si>
  <si>
    <t xml:space="preserve">(e) All doors and windows shall be  accordance with  door/window drawing details. </t>
  </si>
  <si>
    <t>BILL N0: 05 -  DOORS AND WINDOWS</t>
  </si>
  <si>
    <t>BILL No: 06</t>
  </si>
  <si>
    <t>6.1</t>
  </si>
  <si>
    <t>BILL No: 06 - PAINTING</t>
  </si>
  <si>
    <t>7.1</t>
  </si>
  <si>
    <t>7.2</t>
  </si>
  <si>
    <t>(c) Rates shall include for electrical conduits, fittings, equipment and similar all fixings to various building surfaces and also all elecetrical work  shall be carried out according to STELCO standards and specifications.</t>
  </si>
  <si>
    <t>(e) Rates shall include for supply and complete 
installation , fittings and fixtures.</t>
  </si>
  <si>
    <t>Foundation F1</t>
  </si>
  <si>
    <t>Foundation Beam WF</t>
  </si>
  <si>
    <t>Gate (steel gate refer to the drawing )</t>
  </si>
  <si>
    <t>BILL No: 07 - ELECTRICAL INSTALLATIONS</t>
  </si>
  <si>
    <t>BILL No: 08 - ADDITIONS</t>
  </si>
  <si>
    <t>BILL No: 09 - OMISSIONS</t>
  </si>
  <si>
    <t>4.2.2</t>
  </si>
  <si>
    <t>7.2.1 )</t>
  </si>
  <si>
    <t>7.2.2 )</t>
  </si>
  <si>
    <t>Compound Wall</t>
  </si>
  <si>
    <t>FB1</t>
  </si>
  <si>
    <t>D7</t>
  </si>
  <si>
    <t>W3</t>
  </si>
  <si>
    <t>W6</t>
  </si>
  <si>
    <t>D8</t>
  </si>
  <si>
    <t>W4</t>
  </si>
  <si>
    <t>W8</t>
  </si>
  <si>
    <t>D1</t>
  </si>
  <si>
    <t>PWD Toilet (CL02)</t>
  </si>
  <si>
    <t>Eve (CL02)</t>
  </si>
  <si>
    <t>Toilet (CL02)</t>
  </si>
  <si>
    <t>SUPPLY AND INSTALLATION OF FIXED &amp; MOVEABLE FURNITURE</t>
  </si>
  <si>
    <t>(a) Rates shall include for: screws, nails, bolts, nuts, standard clips, brackets, straps, rivets, and all incidental accessories</t>
  </si>
  <si>
    <t>(b) Rates shall include for: supply and install according to the clients requirment.</t>
  </si>
  <si>
    <t>(c) All furniture should be approved by the client</t>
  </si>
  <si>
    <t>Nos</t>
  </si>
  <si>
    <t>13.0</t>
  </si>
  <si>
    <t>BILL No: 13 - SUPPLY AND INSTALLATION OF FIXED &amp; MOVEABLE FURNITURE</t>
  </si>
  <si>
    <t>BILL No: 14 - ADDITIONS</t>
  </si>
  <si>
    <t>BILL No: 15</t>
  </si>
  <si>
    <t>15.1.0</t>
  </si>
  <si>
    <t>BILL No: 15 - OMISSIONS</t>
  </si>
  <si>
    <t>TOTAL OF BILL No: 15 - Carried over to summary</t>
  </si>
  <si>
    <t>FU06</t>
  </si>
  <si>
    <t>FU02</t>
  </si>
  <si>
    <t>FU07</t>
  </si>
  <si>
    <t>FU01</t>
  </si>
  <si>
    <t>FU20</t>
  </si>
  <si>
    <t>FU08</t>
  </si>
  <si>
    <t>FU13</t>
  </si>
  <si>
    <t>FU14</t>
  </si>
  <si>
    <t>FU15</t>
  </si>
  <si>
    <t>FU09</t>
  </si>
  <si>
    <t>FU12</t>
  </si>
  <si>
    <t>FU11</t>
  </si>
  <si>
    <t>FU10</t>
  </si>
  <si>
    <t>FU16</t>
  </si>
  <si>
    <t>FU18</t>
  </si>
  <si>
    <t>15</t>
  </si>
  <si>
    <t>Charges for Piping for Rain water supply pipe work.</t>
  </si>
  <si>
    <t>Gully Trap</t>
  </si>
  <si>
    <t>Rain Bip Tap</t>
  </si>
  <si>
    <t>MWSC/FENAKA Meter</t>
  </si>
  <si>
    <t>d)</t>
  </si>
  <si>
    <t>Main Wiring connection to Main IT/Communication Board from Main IT/Communication network.</t>
  </si>
  <si>
    <t>HDMI Socket</t>
  </si>
  <si>
    <t>Door Security Alarm</t>
  </si>
  <si>
    <t>Single Split Wall Mount Air Conditioner (9,000BTU)</t>
  </si>
  <si>
    <t>Single Split Wall Mount Air Conditioner(15,000BTU)</t>
  </si>
  <si>
    <t>Single Split Wall Mount Air Conditioner(18000BTU)</t>
  </si>
  <si>
    <t>Cabling - CAT6 Connection from Internet Switch Board for Data Network points and Door access control points</t>
  </si>
  <si>
    <t>Heat Resistant cable shall be laid for connecting the detectors, Beacons, Sounders and Call points</t>
  </si>
  <si>
    <t>(a) Design provide and install plumbing network for the entire building complete in accordance  to standard set by the local governing body MWSC/FENAKA</t>
  </si>
  <si>
    <t>Charges for Piping for fresh water Pipe work</t>
  </si>
  <si>
    <t>Bottle Trap for Sink</t>
  </si>
  <si>
    <t>450mm diameter Dilution tank with limestone</t>
  </si>
  <si>
    <t>15A Switched Socket</t>
  </si>
  <si>
    <t>Single Split Wall Mount Air Conditioner (12,000BTU/hr)</t>
  </si>
  <si>
    <t>Single Split Wall Mount Air Conditioner (18,000BTU/hr)</t>
  </si>
  <si>
    <t>Cabling - CAT6 Connection from Internet Switch Board for Door access control points</t>
  </si>
  <si>
    <t>Explosion Proof Tube Light (12W)</t>
  </si>
  <si>
    <t>Explosion Proof Light Switch (3 Gang )</t>
  </si>
  <si>
    <t>Explosion Proof Light Switch (4 Gang )</t>
  </si>
  <si>
    <t>13A Power Socket With Explosion Proof Plug</t>
  </si>
  <si>
    <t>13A Twin Socket With Explosion Proof Plug</t>
  </si>
  <si>
    <t>15A Switched Socket with Explosion Proof Plug at High Level</t>
  </si>
  <si>
    <t>Emergency Light With Explosion Proof Housing</t>
  </si>
  <si>
    <t>360 Degree Camera With Explosion Proof Housing</t>
  </si>
  <si>
    <t>Spike Light</t>
  </si>
  <si>
    <t xml:space="preserve">Project : Hdh.Hanimaadhoo Regional Laboratory
Laboratory Block Building </t>
  </si>
  <si>
    <t>Project : Hdh.Hanimaadhoo Regional Laboratory
Admin Block Building</t>
  </si>
  <si>
    <t xml:space="preserve">Project : Hdh.Hanimaadhoo Regional Laboratory
Storage Block Building </t>
  </si>
  <si>
    <t>Project : Hdh.Hanimaadhoo Regional Laboratory 
Compound Wall</t>
  </si>
  <si>
    <t>Project: Hdh.Hanimaadhoo Regional Laboratory</t>
  </si>
  <si>
    <t>Hdh.Hanimaadhoo Regional
Laboratory</t>
  </si>
  <si>
    <t>Site Leveling up to the Road level</t>
  </si>
  <si>
    <t>Rate Shall Include for clearing, disposal of existing trees, Palm Trees, Bushes, debris and any unwanted materials.</t>
  </si>
  <si>
    <t>2.2.1</t>
  </si>
  <si>
    <t>2.3</t>
  </si>
  <si>
    <t xml:space="preserve">PRECAST RC DRAIN TRENCH  WITHOUT BASE </t>
  </si>
  <si>
    <t>Charges for Construction and  Installation of  R.c.c. Drain Trench, as per drawing details. Rate shall include for; Excavation, form work, reinforcement, Lifting hooks, gravel filling etc complete. Base filled with Coarse Agregate (250mm thick)</t>
  </si>
  <si>
    <t>Rate Shall Include for Ground leveling, Filling, Compacting up to the level of Road level</t>
  </si>
  <si>
    <t>MINISTRY OF ENVIRONMENT, CLIMATE CHANGE AND TECHNOLOGY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</si>
</sst>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_(* #,##0.00_);_(* \(#,##0.00\);_(* &quot;-&quot;??_);_(@_)"/>
    <numFmt numFmtId="165" formatCode="_(* #,##0.0_);_(* \(#,##0.0\);_(* &quot;-&quot;??_);_(@_)"/>
    <numFmt numFmtId="166" formatCode="_-* #,##0.00_-;\-* #,##0.00_-;_-* &quot;-&quot;??_-;_-@"/>
  </numFmts>
  <fonts count="41" x14ac:knownFonts="1">
    <font>
      <sz val="11"/>
      <color theme="1"/>
      <name val="Calibri"/>
      <family val="2"/>
      <scheme val="minor"/>
    </font>
    <font>
      <sz val="11"/>
      <color theme="1"/>
      <name val="Calibri"/>
      <family val="2"/>
      <scheme val="minor"/>
    </font>
    <font>
      <sz val="10"/>
      <name val="Arial"/>
      <family val="2"/>
    </font>
    <font>
      <sz val="10"/>
      <name val="Times New Roman"/>
      <family val="1"/>
    </font>
    <font>
      <b/>
      <u/>
      <sz val="14"/>
      <name val="Times New Roman"/>
      <family val="1"/>
    </font>
    <font>
      <b/>
      <u/>
      <sz val="12"/>
      <name val="Times New Roman"/>
      <family val="1"/>
    </font>
    <font>
      <b/>
      <sz val="14"/>
      <name val="Times New Roman"/>
      <family val="1"/>
    </font>
    <font>
      <b/>
      <sz val="11"/>
      <name val="Times New Roman"/>
      <family val="1"/>
    </font>
    <font>
      <sz val="12"/>
      <name val="Times New Roman"/>
      <family val="1"/>
    </font>
    <font>
      <b/>
      <sz val="12"/>
      <name val="Times New Roman"/>
      <family val="1"/>
    </font>
    <font>
      <sz val="9"/>
      <color theme="1"/>
      <name val="Times New Roman"/>
      <family val="1"/>
    </font>
    <font>
      <sz val="9"/>
      <name val="Times New Roman"/>
      <family val="1"/>
    </font>
    <font>
      <b/>
      <u/>
      <sz val="9"/>
      <name val="Times New Roman"/>
      <family val="1"/>
    </font>
    <font>
      <b/>
      <sz val="9"/>
      <name val="Times New Roman"/>
      <family val="1"/>
    </font>
    <font>
      <u/>
      <sz val="9"/>
      <name val="Times New Roman"/>
      <family val="1"/>
    </font>
    <font>
      <vertAlign val="superscript"/>
      <sz val="9"/>
      <color theme="1"/>
      <name val="Times New Roman"/>
      <family val="1"/>
    </font>
    <font>
      <b/>
      <sz val="9"/>
      <color theme="1"/>
      <name val="Times New Roman"/>
      <family val="1"/>
    </font>
    <font>
      <b/>
      <u/>
      <sz val="9"/>
      <color theme="1"/>
      <name val="Times New Roman"/>
      <family val="1"/>
    </font>
    <font>
      <vertAlign val="superscript"/>
      <sz val="9"/>
      <name val="Times New Roman"/>
      <family val="1"/>
    </font>
    <font>
      <b/>
      <u/>
      <sz val="12"/>
      <color theme="1"/>
      <name val="Times New Roman"/>
      <family val="1"/>
    </font>
    <font>
      <b/>
      <u/>
      <sz val="10"/>
      <name val="Times New Roman"/>
      <family val="1"/>
    </font>
    <font>
      <vertAlign val="superscript"/>
      <sz val="10"/>
      <name val="Times New Roman"/>
      <family val="1"/>
    </font>
    <font>
      <b/>
      <sz val="10"/>
      <name val="Times New Roman"/>
      <family val="1"/>
    </font>
    <font>
      <u/>
      <sz val="10"/>
      <name val="Times New Roman"/>
      <family val="1"/>
    </font>
    <font>
      <b/>
      <sz val="22"/>
      <color theme="5"/>
      <name val="Arial Black"/>
      <family val="2"/>
    </font>
    <font>
      <sz val="11"/>
      <color theme="1"/>
      <name val="Arial Black"/>
      <family val="2"/>
    </font>
    <font>
      <b/>
      <sz val="22"/>
      <color rgb="FFFF0000"/>
      <name val="Arial Black"/>
      <family val="2"/>
    </font>
    <font>
      <b/>
      <u/>
      <sz val="11"/>
      <color theme="1"/>
      <name val="Arial Black"/>
      <family val="2"/>
    </font>
    <font>
      <b/>
      <sz val="11"/>
      <color theme="1"/>
      <name val="Arial Black"/>
      <family val="2"/>
    </font>
    <font>
      <sz val="9"/>
      <color rgb="FFFF0000"/>
      <name val="Times New Roman"/>
      <family val="1"/>
    </font>
    <font>
      <sz val="10"/>
      <name val="Calibri"/>
      <family val="2"/>
      <scheme val="minor"/>
    </font>
    <font>
      <sz val="20"/>
      <color theme="1"/>
      <name val="Arial Black"/>
      <family val="2"/>
    </font>
    <font>
      <sz val="8"/>
      <name val="Calibri"/>
      <family val="2"/>
      <scheme val="minor"/>
    </font>
    <font>
      <b/>
      <sz val="8"/>
      <name val="Times New Roman"/>
      <family val="1"/>
    </font>
    <font>
      <sz val="9"/>
      <name val="Times New Roman"/>
      <family val="1"/>
    </font>
    <font>
      <b/>
      <u/>
      <sz val="9"/>
      <name val="Times New Roman"/>
      <family val="1"/>
    </font>
    <font>
      <sz val="9"/>
      <color rgb="FF000000"/>
      <name val="Times New Roman"/>
      <family val="1"/>
    </font>
    <font>
      <b/>
      <sz val="9"/>
      <name val="Times New Roman"/>
      <family val="1"/>
    </font>
    <font>
      <b/>
      <sz val="9"/>
      <color rgb="FF000000"/>
      <name val="Times New Roman"/>
      <family val="1"/>
    </font>
    <font>
      <b/>
      <u/>
      <sz val="9"/>
      <color rgb="FF000000"/>
      <name val="Times New Roman"/>
      <family val="1"/>
    </font>
    <font>
      <sz val="9"/>
      <color rgb="FF000000"/>
      <name val="Times New Roman"/>
      <family val="1"/>
    </font>
  </fonts>
  <fills count="10">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rgb="FFFFFFFF"/>
        <bgColor rgb="FFFFFFFF"/>
      </patternFill>
    </fill>
    <fill>
      <patternFill patternType="solid">
        <fgColor rgb="FFD8D8D8"/>
        <bgColor rgb="FFD8D8D8"/>
      </patternFill>
    </fill>
  </fills>
  <borders count="69">
    <border>
      <left/>
      <right/>
      <top/>
      <bottom/>
      <diagonal/>
    </border>
    <border>
      <left style="thin">
        <color auto="1"/>
      </left>
      <right style="hair">
        <color auto="1"/>
      </right>
      <top/>
      <bottom/>
      <diagonal/>
    </border>
    <border>
      <left style="hair">
        <color auto="1"/>
      </left>
      <right style="hair">
        <color auto="1"/>
      </right>
      <top/>
      <bottom/>
      <diagonal/>
    </border>
    <border>
      <left style="hair">
        <color auto="1"/>
      </left>
      <right style="thin">
        <color auto="1"/>
      </right>
      <top/>
      <bottom/>
      <diagonal/>
    </border>
    <border>
      <left/>
      <right/>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double">
        <color indexed="64"/>
      </right>
      <top style="dashed">
        <color indexed="64"/>
      </top>
      <bottom style="dashed">
        <color indexed="64"/>
      </bottom>
      <diagonal/>
    </border>
    <border>
      <left style="double">
        <color indexed="64"/>
      </left>
      <right style="thin">
        <color indexed="64"/>
      </right>
      <top style="dashed">
        <color indexed="64"/>
      </top>
      <bottom/>
      <diagonal/>
    </border>
    <border>
      <left style="thin">
        <color indexed="64"/>
      </left>
      <right/>
      <top style="dashed">
        <color indexed="64"/>
      </top>
      <bottom/>
      <diagonal/>
    </border>
    <border>
      <left style="thin">
        <color indexed="64"/>
      </left>
      <right style="double">
        <color indexed="64"/>
      </right>
      <top style="dashed">
        <color indexed="64"/>
      </top>
      <bottom style="double">
        <color indexed="64"/>
      </bottom>
      <diagonal/>
    </border>
    <border>
      <left style="thin">
        <color auto="1"/>
      </left>
      <right/>
      <top/>
      <bottom/>
      <diagonal/>
    </border>
    <border>
      <left style="hair">
        <color auto="1"/>
      </left>
      <right/>
      <top/>
      <bottom/>
      <diagonal/>
    </border>
    <border>
      <left style="thin">
        <color auto="1"/>
      </left>
      <right style="hair">
        <color auto="1"/>
      </right>
      <top/>
      <bottom style="thin">
        <color auto="1"/>
      </bottom>
      <diagonal/>
    </border>
    <border>
      <left style="hair">
        <color auto="1"/>
      </left>
      <right style="hair">
        <color auto="1"/>
      </right>
      <top/>
      <bottom style="thin">
        <color auto="1"/>
      </bottom>
      <diagonal/>
    </border>
    <border>
      <left style="thin">
        <color auto="1"/>
      </left>
      <right style="hair">
        <color auto="1"/>
      </right>
      <top/>
      <bottom style="medium">
        <color auto="1"/>
      </bottom>
      <diagonal/>
    </border>
    <border>
      <left style="hair">
        <color indexed="64"/>
      </left>
      <right style="hair">
        <color indexed="64"/>
      </right>
      <top/>
      <bottom style="medium">
        <color auto="1"/>
      </bottom>
      <diagonal/>
    </border>
    <border>
      <left style="medium">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thin">
        <color auto="1"/>
      </left>
      <right style="hair">
        <color auto="1"/>
      </right>
      <top style="medium">
        <color auto="1"/>
      </top>
      <bottom/>
      <diagonal/>
    </border>
    <border>
      <left style="hair">
        <color auto="1"/>
      </left>
      <right style="hair">
        <color auto="1"/>
      </right>
      <top style="medium">
        <color auto="1"/>
      </top>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style="medium">
        <color auto="1"/>
      </left>
      <right style="hair">
        <color auto="1"/>
      </right>
      <top style="medium">
        <color auto="1"/>
      </top>
      <bottom/>
      <diagonal/>
    </border>
    <border>
      <left style="medium">
        <color auto="1"/>
      </left>
      <right style="hair">
        <color auto="1"/>
      </right>
      <top/>
      <bottom style="medium">
        <color auto="1"/>
      </bottom>
      <diagonal/>
    </border>
    <border>
      <left style="double">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right style="medium">
        <color auto="1"/>
      </right>
      <top/>
      <bottom style="medium">
        <color auto="1"/>
      </bottom>
      <diagonal/>
    </border>
    <border>
      <left style="hair">
        <color auto="1"/>
      </left>
      <right style="medium">
        <color auto="1"/>
      </right>
      <top/>
      <bottom style="medium">
        <color auto="1"/>
      </bottom>
      <diagonal/>
    </border>
    <border>
      <left/>
      <right style="medium">
        <color auto="1"/>
      </right>
      <top style="medium">
        <color auto="1"/>
      </top>
      <bottom/>
      <diagonal/>
    </border>
    <border>
      <left style="hair">
        <color auto="1"/>
      </left>
      <right style="medium">
        <color auto="1"/>
      </right>
      <top style="medium">
        <color auto="1"/>
      </top>
      <bottom/>
      <diagonal/>
    </border>
    <border>
      <left style="hair">
        <color auto="1"/>
      </left>
      <right/>
      <top style="medium">
        <color auto="1"/>
      </top>
      <bottom/>
      <diagonal/>
    </border>
    <border>
      <left style="hair">
        <color auto="1"/>
      </left>
      <right/>
      <top/>
      <bottom style="medium">
        <color auto="1"/>
      </bottom>
      <diagonal/>
    </border>
    <border>
      <left style="double">
        <color indexed="64"/>
      </left>
      <right style="thin">
        <color indexed="64"/>
      </right>
      <top/>
      <bottom style="dashed">
        <color indexed="64"/>
      </bottom>
      <diagonal/>
    </border>
    <border>
      <left style="thin">
        <color indexed="64"/>
      </left>
      <right/>
      <top/>
      <bottom style="dashed">
        <color indexed="64"/>
      </bottom>
      <diagonal/>
    </border>
    <border>
      <left style="thin">
        <color indexed="64"/>
      </left>
      <right style="double">
        <color indexed="64"/>
      </right>
      <top/>
      <bottom style="dashed">
        <color indexed="64"/>
      </bottom>
      <diagonal/>
    </border>
    <border>
      <left style="double">
        <color indexed="64"/>
      </left>
      <right style="thin">
        <color indexed="64"/>
      </right>
      <top style="double">
        <color indexed="64"/>
      </top>
      <bottom style="dotted">
        <color indexed="64"/>
      </bottom>
      <diagonal/>
    </border>
    <border>
      <left style="thin">
        <color indexed="64"/>
      </left>
      <right/>
      <top style="double">
        <color indexed="64"/>
      </top>
      <bottom style="dotted">
        <color indexed="64"/>
      </bottom>
      <diagonal/>
    </border>
    <border>
      <left style="thin">
        <color indexed="64"/>
      </left>
      <right style="double">
        <color indexed="64"/>
      </right>
      <top style="double">
        <color indexed="64"/>
      </top>
      <bottom style="dotted">
        <color indexed="64"/>
      </bottom>
      <diagonal/>
    </border>
    <border>
      <left style="thin">
        <color indexed="64"/>
      </left>
      <right style="thin">
        <color indexed="64"/>
      </right>
      <top style="double">
        <color indexed="64"/>
      </top>
      <bottom/>
      <diagonal/>
    </border>
    <border>
      <left style="thin">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double">
        <color indexed="64"/>
      </bottom>
      <diagonal/>
    </border>
    <border>
      <left style="medium">
        <color rgb="FF000000"/>
      </left>
      <right style="hair">
        <color rgb="FF000000"/>
      </right>
      <top/>
      <bottom/>
      <diagonal/>
    </border>
    <border>
      <left style="hair">
        <color rgb="FF000000"/>
      </left>
      <right style="hair">
        <color rgb="FF000000"/>
      </right>
      <top/>
      <bottom/>
      <diagonal/>
    </border>
    <border>
      <left style="hair">
        <color rgb="FF000000"/>
      </left>
      <right style="medium">
        <color rgb="FF000000"/>
      </right>
      <top/>
      <bottom/>
      <diagonal/>
    </border>
    <border>
      <left style="medium">
        <color rgb="FF000000"/>
      </left>
      <right style="hair">
        <color rgb="FF000000"/>
      </right>
      <top style="medium">
        <color rgb="FF000000"/>
      </top>
      <bottom/>
      <diagonal/>
    </border>
    <border>
      <left style="hair">
        <color rgb="FF000000"/>
      </left>
      <right style="hair">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hair">
        <color rgb="FF000000"/>
      </right>
      <top/>
      <bottom style="medium">
        <color rgb="FF000000"/>
      </bottom>
      <diagonal/>
    </border>
    <border>
      <left style="hair">
        <color rgb="FF000000"/>
      </left>
      <right style="hair">
        <color rgb="FF000000"/>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4">
    <xf numFmtId="0" fontId="0" fillId="0" borderId="0"/>
    <xf numFmtId="164" fontId="1" fillId="0" borderId="0" applyFont="0" applyFill="0" applyBorder="0" applyAlignment="0" applyProtection="0"/>
    <xf numFmtId="164" fontId="2" fillId="0" borderId="0" applyFont="0" applyFill="0" applyBorder="0" applyAlignment="0" applyProtection="0"/>
    <xf numFmtId="0" fontId="2" fillId="0" borderId="0"/>
  </cellStyleXfs>
  <cellXfs count="486">
    <xf numFmtId="0" fontId="0" fillId="0" borderId="0" xfId="0"/>
    <xf numFmtId="49" fontId="3" fillId="2" borderId="4" xfId="0" applyNumberFormat="1" applyFont="1" applyFill="1" applyBorder="1"/>
    <xf numFmtId="0" fontId="3" fillId="2" borderId="4" xfId="0" applyFont="1" applyFill="1" applyBorder="1"/>
    <xf numFmtId="164" fontId="3" fillId="2" borderId="4" xfId="1" applyFont="1" applyFill="1" applyBorder="1"/>
    <xf numFmtId="0" fontId="6" fillId="2" borderId="5" xfId="0" applyFont="1" applyFill="1" applyBorder="1" applyAlignment="1">
      <alignment horizontal="center"/>
    </xf>
    <xf numFmtId="49" fontId="7" fillId="2" borderId="6" xfId="0" applyNumberFormat="1" applyFont="1" applyFill="1" applyBorder="1" applyAlignment="1">
      <alignment horizontal="center"/>
    </xf>
    <xf numFmtId="0" fontId="7" fillId="2" borderId="7" xfId="0" applyFont="1" applyFill="1" applyBorder="1" applyAlignment="1">
      <alignment horizontal="left"/>
    </xf>
    <xf numFmtId="164" fontId="7" fillId="2" borderId="8" xfId="1" applyFont="1" applyFill="1" applyBorder="1" applyAlignment="1">
      <alignment horizontal="center"/>
    </xf>
    <xf numFmtId="49" fontId="8" fillId="2" borderId="9" xfId="0" applyNumberFormat="1" applyFont="1" applyFill="1" applyBorder="1"/>
    <xf numFmtId="0" fontId="8" fillId="2" borderId="10" xfId="0" applyFont="1" applyFill="1" applyBorder="1"/>
    <xf numFmtId="0" fontId="9" fillId="2" borderId="11" xfId="0" applyFont="1" applyFill="1" applyBorder="1" applyAlignment="1">
      <alignment horizontal="center"/>
    </xf>
    <xf numFmtId="0" fontId="10" fillId="0" borderId="0" xfId="0" applyFont="1"/>
    <xf numFmtId="0" fontId="10" fillId="0" borderId="0" xfId="0" applyFont="1" applyAlignment="1">
      <alignment horizontal="center"/>
    </xf>
    <xf numFmtId="164" fontId="10" fillId="0" borderId="0" xfId="1" applyNumberFormat="1" applyFont="1"/>
    <xf numFmtId="0" fontId="10" fillId="0" borderId="0" xfId="0" applyFont="1" applyAlignment="1">
      <alignment horizontal="center" vertical="center"/>
    </xf>
    <xf numFmtId="0" fontId="16" fillId="0" borderId="0" xfId="0" applyFont="1"/>
    <xf numFmtId="0" fontId="10" fillId="0" borderId="0" xfId="0" applyFont="1" applyAlignment="1">
      <alignment vertical="top"/>
    </xf>
    <xf numFmtId="0" fontId="10" fillId="0" borderId="2" xfId="0" applyFont="1" applyBorder="1" applyAlignment="1">
      <alignment horizontal="center" vertical="center"/>
    </xf>
    <xf numFmtId="164" fontId="10" fillId="0" borderId="2" xfId="0" applyNumberFormat="1" applyFont="1" applyBorder="1" applyAlignment="1">
      <alignment horizontal="center" vertical="center"/>
    </xf>
    <xf numFmtId="0" fontId="0" fillId="0" borderId="0" xfId="0" applyAlignment="1">
      <alignment vertical="center"/>
    </xf>
    <xf numFmtId="0" fontId="10" fillId="0" borderId="0" xfId="0" applyFont="1" applyAlignment="1"/>
    <xf numFmtId="43" fontId="0" fillId="0" borderId="0" xfId="0" applyNumberFormat="1"/>
    <xf numFmtId="0" fontId="10" fillId="0" borderId="0" xfId="0" applyFont="1" applyAlignment="1">
      <alignment horizontal="center" vertical="top"/>
    </xf>
    <xf numFmtId="0" fontId="25" fillId="0" borderId="0" xfId="0" applyFont="1"/>
    <xf numFmtId="0" fontId="28" fillId="0" borderId="0" xfId="0" applyFont="1" applyAlignment="1">
      <alignment horizontal="center"/>
    </xf>
    <xf numFmtId="0" fontId="12" fillId="2" borderId="2" xfId="2" applyNumberFormat="1" applyFont="1" applyFill="1" applyBorder="1" applyAlignment="1">
      <alignment horizontal="center" vertical="top"/>
    </xf>
    <xf numFmtId="164" fontId="11" fillId="2" borderId="2" xfId="2" applyFont="1" applyFill="1" applyBorder="1" applyAlignment="1">
      <alignment horizontal="center"/>
    </xf>
    <xf numFmtId="164" fontId="11" fillId="3" borderId="2" xfId="1" applyNumberFormat="1" applyFont="1" applyFill="1" applyBorder="1" applyAlignment="1">
      <alignment horizontal="center"/>
    </xf>
    <xf numFmtId="0" fontId="11" fillId="2" borderId="2" xfId="2" quotePrefix="1" applyNumberFormat="1" applyFont="1" applyFill="1" applyBorder="1" applyAlignment="1">
      <alignment vertical="top" wrapText="1"/>
    </xf>
    <xf numFmtId="0" fontId="11" fillId="2" borderId="2" xfId="2" quotePrefix="1" applyNumberFormat="1" applyFont="1" applyFill="1" applyBorder="1" applyAlignment="1">
      <alignment vertical="top"/>
    </xf>
    <xf numFmtId="0" fontId="11" fillId="2" borderId="13" xfId="2" quotePrefix="1" applyNumberFormat="1" applyFont="1" applyFill="1" applyBorder="1" applyAlignment="1">
      <alignment vertical="top" wrapText="1"/>
    </xf>
    <xf numFmtId="0" fontId="12" fillId="2" borderId="2" xfId="2" applyNumberFormat="1" applyFont="1" applyFill="1" applyBorder="1" applyAlignment="1">
      <alignment horizontal="justify" vertical="top"/>
    </xf>
    <xf numFmtId="164" fontId="11" fillId="2" borderId="2" xfId="2" applyFont="1" applyFill="1" applyBorder="1" applyAlignment="1">
      <alignment horizontal="center" vertical="top"/>
    </xf>
    <xf numFmtId="164" fontId="11" fillId="3" borderId="2" xfId="1" applyNumberFormat="1" applyFont="1" applyFill="1" applyBorder="1" applyAlignment="1">
      <alignment horizontal="center" vertical="top"/>
    </xf>
    <xf numFmtId="0" fontId="11" fillId="2" borderId="2" xfId="2" applyNumberFormat="1" applyFont="1" applyFill="1" applyBorder="1" applyAlignment="1">
      <alignment horizontal="left" vertical="top" wrapText="1"/>
    </xf>
    <xf numFmtId="0" fontId="10" fillId="0" borderId="2" xfId="0" applyFont="1" applyBorder="1" applyAlignment="1">
      <alignment wrapText="1"/>
    </xf>
    <xf numFmtId="0" fontId="10" fillId="0" borderId="2" xfId="0" applyFont="1" applyBorder="1" applyAlignment="1">
      <alignment horizontal="center"/>
    </xf>
    <xf numFmtId="164" fontId="10" fillId="0" borderId="2" xfId="1" applyNumberFormat="1" applyFont="1" applyBorder="1"/>
    <xf numFmtId="0" fontId="17" fillId="0" borderId="2" xfId="0" applyFont="1" applyBorder="1" applyAlignment="1">
      <alignment wrapText="1"/>
    </xf>
    <xf numFmtId="0" fontId="16" fillId="0" borderId="2" xfId="0" applyFont="1" applyBorder="1" applyAlignment="1">
      <alignment horizontal="center"/>
    </xf>
    <xf numFmtId="164" fontId="16" fillId="0" borderId="2" xfId="1" applyNumberFormat="1" applyFont="1" applyBorder="1"/>
    <xf numFmtId="0" fontId="11" fillId="2" borderId="2" xfId="2" applyNumberFormat="1" applyFont="1" applyFill="1" applyBorder="1" applyAlignment="1">
      <alignment vertical="top" wrapText="1"/>
    </xf>
    <xf numFmtId="0" fontId="12" fillId="2" borderId="2" xfId="2" applyNumberFormat="1" applyFont="1" applyFill="1" applyBorder="1" applyAlignment="1">
      <alignment horizontal="center"/>
    </xf>
    <xf numFmtId="164" fontId="13" fillId="2" borderId="2" xfId="2" applyFont="1" applyFill="1" applyBorder="1" applyAlignment="1">
      <alignment horizontal="center"/>
    </xf>
    <xf numFmtId="164" fontId="13" fillId="3" borderId="2" xfId="1" applyNumberFormat="1" applyFont="1" applyFill="1" applyBorder="1" applyAlignment="1">
      <alignment horizontal="center"/>
    </xf>
    <xf numFmtId="0" fontId="12" fillId="2" borderId="2" xfId="2" applyNumberFormat="1" applyFont="1" applyFill="1" applyBorder="1" applyAlignment="1">
      <alignment horizontal="left"/>
    </xf>
    <xf numFmtId="0" fontId="11" fillId="2" borderId="2" xfId="2" quotePrefix="1" applyNumberFormat="1" applyFont="1" applyFill="1" applyBorder="1" applyAlignment="1">
      <alignment wrapText="1"/>
    </xf>
    <xf numFmtId="0" fontId="11" fillId="2" borderId="2" xfId="2" quotePrefix="1" applyNumberFormat="1" applyFont="1" applyFill="1" applyBorder="1" applyAlignment="1"/>
    <xf numFmtId="0" fontId="12" fillId="2" borderId="2" xfId="2" applyNumberFormat="1" applyFont="1" applyFill="1" applyBorder="1" applyAlignment="1">
      <alignment horizontal="justify"/>
    </xf>
    <xf numFmtId="0" fontId="11" fillId="2" borderId="2" xfId="2" applyNumberFormat="1" applyFont="1" applyFill="1" applyBorder="1" applyAlignment="1">
      <alignment horizontal="justify"/>
    </xf>
    <xf numFmtId="164" fontId="11" fillId="3" borderId="2" xfId="2" applyNumberFormat="1" applyFont="1" applyFill="1" applyBorder="1" applyAlignment="1">
      <alignment horizontal="center"/>
    </xf>
    <xf numFmtId="164" fontId="12" fillId="2" borderId="2" xfId="2" applyFont="1" applyFill="1" applyBorder="1" applyAlignment="1">
      <alignment horizontal="justify" vertical="top"/>
    </xf>
    <xf numFmtId="164" fontId="11" fillId="3" borderId="2" xfId="1" applyNumberFormat="1" applyFont="1" applyFill="1" applyBorder="1" applyAlignment="1">
      <alignment horizontal="right"/>
    </xf>
    <xf numFmtId="164" fontId="11" fillId="2" borderId="2" xfId="2" applyFont="1" applyFill="1" applyBorder="1" applyAlignment="1">
      <alignment horizontal="justify" vertical="top"/>
    </xf>
    <xf numFmtId="0" fontId="11" fillId="2" borderId="2" xfId="2" applyNumberFormat="1" applyFont="1" applyFill="1" applyBorder="1" applyAlignment="1">
      <alignment horizontal="justify" vertical="top" wrapText="1"/>
    </xf>
    <xf numFmtId="0" fontId="11" fillId="2" borderId="1" xfId="2" quotePrefix="1" applyNumberFormat="1" applyFont="1" applyFill="1" applyBorder="1" applyAlignment="1">
      <alignment vertical="justify"/>
    </xf>
    <xf numFmtId="0" fontId="11" fillId="2" borderId="2" xfId="2" quotePrefix="1" applyNumberFormat="1" applyFont="1" applyFill="1" applyBorder="1" applyAlignment="1">
      <alignment vertical="justify"/>
    </xf>
    <xf numFmtId="0" fontId="14" fillId="2" borderId="2" xfId="2" quotePrefix="1" applyNumberFormat="1" applyFont="1" applyFill="1" applyBorder="1" applyAlignment="1">
      <alignment horizontal="left" vertical="top"/>
    </xf>
    <xf numFmtId="0" fontId="11" fillId="2" borderId="2" xfId="2" applyNumberFormat="1" applyFont="1" applyFill="1" applyBorder="1" applyAlignment="1">
      <alignment horizontal="left" wrapText="1"/>
    </xf>
    <xf numFmtId="0" fontId="12" fillId="2" borderId="2" xfId="2" applyNumberFormat="1" applyFont="1" applyFill="1" applyBorder="1" applyAlignment="1">
      <alignment horizontal="left" vertical="top" wrapText="1"/>
    </xf>
    <xf numFmtId="0" fontId="11" fillId="2" borderId="2" xfId="2" applyNumberFormat="1" applyFont="1" applyFill="1" applyBorder="1" applyAlignment="1">
      <alignment vertical="top"/>
    </xf>
    <xf numFmtId="0" fontId="11" fillId="2" borderId="2" xfId="2" applyNumberFormat="1" applyFont="1" applyFill="1" applyBorder="1" applyAlignment="1">
      <alignment horizontal="justify" vertical="top"/>
    </xf>
    <xf numFmtId="0" fontId="11" fillId="2" borderId="2" xfId="2" quotePrefix="1" applyNumberFormat="1" applyFont="1" applyFill="1" applyBorder="1" applyAlignment="1">
      <alignment horizontal="justify" vertical="top"/>
    </xf>
    <xf numFmtId="0" fontId="10" fillId="0" borderId="0" xfId="0" applyFont="1" applyBorder="1"/>
    <xf numFmtId="0" fontId="11" fillId="2" borderId="2" xfId="2" applyNumberFormat="1" applyFont="1" applyFill="1" applyBorder="1" applyAlignment="1">
      <alignment wrapText="1"/>
    </xf>
    <xf numFmtId="49" fontId="11" fillId="2" borderId="2" xfId="2" applyNumberFormat="1" applyFont="1" applyFill="1" applyBorder="1" applyAlignment="1">
      <alignment horizontal="center"/>
    </xf>
    <xf numFmtId="0" fontId="17" fillId="3" borderId="2" xfId="0" applyFont="1" applyFill="1" applyBorder="1" applyAlignment="1">
      <alignment wrapText="1"/>
    </xf>
    <xf numFmtId="0" fontId="16" fillId="3" borderId="2" xfId="0" applyFont="1" applyFill="1" applyBorder="1" applyAlignment="1">
      <alignment horizontal="center"/>
    </xf>
    <xf numFmtId="164" fontId="16" fillId="3" borderId="2" xfId="1" applyNumberFormat="1" applyFont="1" applyFill="1" applyBorder="1"/>
    <xf numFmtId="0" fontId="10" fillId="3" borderId="2" xfId="0" applyFont="1" applyFill="1" applyBorder="1" applyAlignment="1">
      <alignment horizontal="center"/>
    </xf>
    <xf numFmtId="0" fontId="11" fillId="3" borderId="2" xfId="3" applyFont="1" applyFill="1" applyBorder="1" applyAlignment="1">
      <alignment horizontal="left" wrapText="1"/>
    </xf>
    <xf numFmtId="164" fontId="11" fillId="3" borderId="2" xfId="1" applyFont="1" applyFill="1" applyBorder="1" applyAlignment="1">
      <alignment horizontal="center"/>
    </xf>
    <xf numFmtId="0" fontId="16" fillId="0" borderId="2" xfId="0" applyFont="1" applyBorder="1" applyAlignment="1">
      <alignment wrapText="1"/>
    </xf>
    <xf numFmtId="0" fontId="12" fillId="2" borderId="2" xfId="2" quotePrefix="1" applyNumberFormat="1" applyFont="1" applyFill="1" applyBorder="1" applyAlignment="1">
      <alignment horizontal="center"/>
    </xf>
    <xf numFmtId="0" fontId="11" fillId="2" borderId="2" xfId="2" applyNumberFormat="1" applyFont="1" applyFill="1" applyBorder="1" applyAlignment="1"/>
    <xf numFmtId="0" fontId="11" fillId="2" borderId="2" xfId="2" applyNumberFormat="1" applyFont="1" applyFill="1" applyBorder="1" applyAlignment="1">
      <alignment horizontal="left"/>
    </xf>
    <xf numFmtId="0" fontId="11" fillId="0" borderId="2" xfId="3" applyFont="1" applyBorder="1" applyAlignment="1">
      <alignment horizontal="left" wrapText="1"/>
    </xf>
    <xf numFmtId="0" fontId="11" fillId="0" borderId="2" xfId="3" applyFont="1" applyFill="1" applyBorder="1" applyAlignment="1">
      <alignment horizontal="center"/>
    </xf>
    <xf numFmtId="164" fontId="13" fillId="3" borderId="2" xfId="2" applyFont="1" applyFill="1" applyBorder="1" applyAlignment="1">
      <alignment horizontal="center"/>
    </xf>
    <xf numFmtId="0" fontId="12" fillId="3" borderId="2" xfId="2" applyNumberFormat="1" applyFont="1" applyFill="1" applyBorder="1" applyAlignment="1">
      <alignment horizontal="center"/>
    </xf>
    <xf numFmtId="0" fontId="20" fillId="3" borderId="2" xfId="0" applyFont="1" applyFill="1" applyBorder="1" applyAlignment="1">
      <alignment vertical="center" wrapText="1"/>
    </xf>
    <xf numFmtId="0" fontId="3" fillId="3" borderId="2" xfId="0" applyFont="1" applyFill="1" applyBorder="1" applyAlignment="1">
      <alignment horizontal="center" vertical="center"/>
    </xf>
    <xf numFmtId="164" fontId="3" fillId="3" borderId="2" xfId="0" applyNumberFormat="1" applyFont="1" applyFill="1" applyBorder="1" applyAlignment="1">
      <alignment horizontal="center" vertical="center"/>
    </xf>
    <xf numFmtId="0" fontId="3" fillId="3" borderId="2" xfId="0" applyFont="1" applyFill="1" applyBorder="1" applyAlignment="1">
      <alignment vertical="center" wrapText="1"/>
    </xf>
    <xf numFmtId="0" fontId="23" fillId="3" borderId="2" xfId="0" applyFont="1" applyFill="1" applyBorder="1" applyAlignment="1">
      <alignment vertical="center" wrapText="1"/>
    </xf>
    <xf numFmtId="0" fontId="11" fillId="3" borderId="2" xfId="2" applyNumberFormat="1" applyFont="1" applyFill="1" applyBorder="1" applyAlignment="1">
      <alignment horizontal="left" wrapText="1"/>
    </xf>
    <xf numFmtId="164" fontId="11" fillId="3" borderId="2" xfId="2" applyFont="1" applyFill="1" applyBorder="1" applyAlignment="1">
      <alignment horizontal="center"/>
    </xf>
    <xf numFmtId="0" fontId="12" fillId="2" borderId="2" xfId="2" applyNumberFormat="1" applyFont="1" applyFill="1" applyBorder="1"/>
    <xf numFmtId="0" fontId="17" fillId="0" borderId="2" xfId="0" applyFont="1" applyBorder="1"/>
    <xf numFmtId="0" fontId="16" fillId="0" borderId="2" xfId="0" applyFont="1" applyBorder="1"/>
    <xf numFmtId="0" fontId="10" fillId="0" borderId="2" xfId="0" applyFont="1" applyBorder="1"/>
    <xf numFmtId="0" fontId="13" fillId="2" borderId="2" xfId="2" quotePrefix="1" applyNumberFormat="1" applyFont="1" applyFill="1" applyBorder="1" applyAlignment="1">
      <alignment horizontal="left"/>
    </xf>
    <xf numFmtId="0" fontId="12" fillId="2" borderId="0" xfId="2" quotePrefix="1" applyNumberFormat="1" applyFont="1" applyFill="1" applyBorder="1" applyAlignment="1">
      <alignment horizontal="center"/>
    </xf>
    <xf numFmtId="0" fontId="12" fillId="2" borderId="0" xfId="2" applyNumberFormat="1" applyFont="1" applyFill="1" applyBorder="1" applyAlignment="1">
      <alignment horizontal="center"/>
    </xf>
    <xf numFmtId="0" fontId="12" fillId="2" borderId="0" xfId="2" applyNumberFormat="1" applyFont="1" applyFill="1" applyBorder="1" applyAlignment="1">
      <alignment horizontal="left"/>
    </xf>
    <xf numFmtId="0" fontId="12" fillId="2" borderId="0" xfId="2" applyNumberFormat="1" applyFont="1" applyFill="1" applyBorder="1" applyAlignment="1">
      <alignment horizontal="justify" vertical="top"/>
    </xf>
    <xf numFmtId="0" fontId="11" fillId="3" borderId="2" xfId="2" applyNumberFormat="1" applyFont="1" applyFill="1" applyBorder="1" applyAlignment="1">
      <alignment horizontal="justify"/>
    </xf>
    <xf numFmtId="0" fontId="11" fillId="3" borderId="2" xfId="3" applyFont="1" applyFill="1" applyBorder="1" applyAlignment="1">
      <alignment horizontal="center"/>
    </xf>
    <xf numFmtId="0" fontId="11" fillId="2" borderId="2" xfId="3" applyFont="1" applyFill="1" applyBorder="1" applyAlignment="1">
      <alignment horizontal="left" wrapText="1"/>
    </xf>
    <xf numFmtId="0" fontId="11" fillId="0" borderId="2" xfId="3" applyFont="1" applyBorder="1" applyAlignment="1">
      <alignment horizontal="center"/>
    </xf>
    <xf numFmtId="0" fontId="12" fillId="0" borderId="2" xfId="3" applyFont="1" applyFill="1" applyBorder="1" applyAlignment="1">
      <alignment horizontal="left" wrapText="1"/>
    </xf>
    <xf numFmtId="49" fontId="11" fillId="3" borderId="1" xfId="1" applyNumberFormat="1" applyFont="1" applyFill="1" applyBorder="1" applyAlignment="1">
      <alignment horizontal="left" vertical="justify"/>
    </xf>
    <xf numFmtId="49" fontId="11" fillId="2" borderId="1" xfId="2" applyNumberFormat="1" applyFont="1" applyFill="1" applyBorder="1" applyAlignment="1">
      <alignment horizontal="left" vertical="justify"/>
    </xf>
    <xf numFmtId="49" fontId="11" fillId="2" borderId="1" xfId="2" applyNumberFormat="1" applyFont="1" applyFill="1" applyBorder="1" applyAlignment="1">
      <alignment horizontal="left"/>
    </xf>
    <xf numFmtId="0" fontId="20" fillId="3" borderId="2" xfId="0" applyFont="1" applyFill="1" applyBorder="1" applyAlignment="1">
      <alignment vertical="justify" wrapText="1"/>
    </xf>
    <xf numFmtId="0" fontId="3" fillId="3" borderId="2" xfId="0" applyFont="1" applyFill="1" applyBorder="1" applyAlignment="1">
      <alignment wrapText="1"/>
    </xf>
    <xf numFmtId="0" fontId="3" fillId="3" borderId="2" xfId="0" applyFont="1" applyFill="1" applyBorder="1" applyAlignment="1">
      <alignment horizontal="center"/>
    </xf>
    <xf numFmtId="164" fontId="3" fillId="3" borderId="2" xfId="0" applyNumberFormat="1" applyFont="1" applyFill="1" applyBorder="1" applyAlignment="1">
      <alignment horizontal="center"/>
    </xf>
    <xf numFmtId="0" fontId="3" fillId="3" borderId="2" xfId="0" applyFont="1" applyFill="1" applyBorder="1" applyAlignment="1">
      <alignment vertical="justify" wrapText="1"/>
    </xf>
    <xf numFmtId="0" fontId="22" fillId="3" borderId="2" xfId="0" applyFont="1" applyFill="1" applyBorder="1" applyAlignment="1">
      <alignment horizontal="center" vertical="center"/>
    </xf>
    <xf numFmtId="164" fontId="22" fillId="3" borderId="2" xfId="0" applyNumberFormat="1" applyFont="1" applyFill="1" applyBorder="1" applyAlignment="1">
      <alignment horizontal="center" vertical="center"/>
    </xf>
    <xf numFmtId="165" fontId="11" fillId="2" borderId="1" xfId="1" applyNumberFormat="1" applyFont="1" applyFill="1" applyBorder="1" applyAlignment="1">
      <alignment horizontal="left" vertical="justify"/>
    </xf>
    <xf numFmtId="165" fontId="11" fillId="3" borderId="1" xfId="1" applyNumberFormat="1" applyFont="1" applyFill="1" applyBorder="1" applyAlignment="1">
      <alignment horizontal="left" vertical="justify"/>
    </xf>
    <xf numFmtId="0" fontId="12" fillId="3" borderId="2" xfId="2" applyNumberFormat="1" applyFont="1" applyFill="1" applyBorder="1" applyAlignment="1">
      <alignment horizontal="left"/>
    </xf>
    <xf numFmtId="0" fontId="13" fillId="2" borderId="17" xfId="2" quotePrefix="1" applyNumberFormat="1" applyFont="1" applyFill="1" applyBorder="1" applyAlignment="1">
      <alignment horizontal="left"/>
    </xf>
    <xf numFmtId="0" fontId="10" fillId="0" borderId="17" xfId="0" applyFont="1" applyBorder="1" applyAlignment="1">
      <alignment horizontal="center"/>
    </xf>
    <xf numFmtId="0" fontId="10" fillId="0" borderId="15" xfId="0" applyFont="1" applyBorder="1" applyAlignment="1">
      <alignment horizontal="center"/>
    </xf>
    <xf numFmtId="164" fontId="10" fillId="0" borderId="15" xfId="1" applyNumberFormat="1" applyFont="1" applyBorder="1"/>
    <xf numFmtId="0" fontId="10" fillId="0" borderId="15" xfId="0" applyFont="1" applyBorder="1" applyAlignment="1">
      <alignment wrapText="1"/>
    </xf>
    <xf numFmtId="49" fontId="11" fillId="3" borderId="16" xfId="1" applyNumberFormat="1" applyFont="1" applyFill="1" applyBorder="1" applyAlignment="1">
      <alignment horizontal="left" vertical="justify"/>
    </xf>
    <xf numFmtId="0" fontId="11" fillId="3" borderId="17" xfId="3" applyFont="1" applyFill="1" applyBorder="1" applyAlignment="1">
      <alignment horizontal="left" wrapText="1"/>
    </xf>
    <xf numFmtId="164" fontId="11" fillId="3" borderId="17" xfId="1" applyFont="1" applyFill="1" applyBorder="1" applyAlignment="1">
      <alignment horizontal="center"/>
    </xf>
    <xf numFmtId="0" fontId="10" fillId="0" borderId="19" xfId="0" applyFont="1" applyBorder="1" applyAlignment="1">
      <alignment horizontal="center" vertical="center"/>
    </xf>
    <xf numFmtId="164" fontId="10" fillId="0" borderId="19" xfId="1" applyNumberFormat="1" applyFont="1" applyBorder="1" applyAlignment="1">
      <alignment horizontal="center" vertical="center"/>
    </xf>
    <xf numFmtId="0" fontId="12" fillId="2" borderId="21" xfId="2" quotePrefix="1" applyNumberFormat="1" applyFont="1" applyFill="1" applyBorder="1" applyAlignment="1">
      <alignment horizontal="center"/>
    </xf>
    <xf numFmtId="164" fontId="13" fillId="2" borderId="21" xfId="2" applyFont="1" applyFill="1" applyBorder="1" applyAlignment="1">
      <alignment horizontal="center"/>
    </xf>
    <xf numFmtId="164" fontId="13" fillId="3" borderId="21" xfId="1" applyNumberFormat="1" applyFont="1" applyFill="1" applyBorder="1" applyAlignment="1">
      <alignment horizontal="center"/>
    </xf>
    <xf numFmtId="0" fontId="13" fillId="2" borderId="2" xfId="2" applyNumberFormat="1" applyFont="1" applyFill="1" applyBorder="1" applyAlignment="1">
      <alignment horizontal="left"/>
    </xf>
    <xf numFmtId="0" fontId="14" fillId="2" borderId="2" xfId="2" applyNumberFormat="1" applyFont="1" applyFill="1" applyBorder="1" applyAlignment="1">
      <alignment horizontal="left"/>
    </xf>
    <xf numFmtId="0" fontId="11" fillId="2" borderId="2" xfId="2" applyNumberFormat="1" applyFont="1" applyFill="1" applyBorder="1"/>
    <xf numFmtId="0" fontId="14" fillId="2" borderId="2" xfId="2" applyNumberFormat="1" applyFont="1" applyFill="1" applyBorder="1"/>
    <xf numFmtId="0" fontId="12" fillId="2" borderId="2" xfId="2" applyNumberFormat="1" applyFont="1" applyFill="1" applyBorder="1" applyAlignment="1">
      <alignment vertical="top"/>
    </xf>
    <xf numFmtId="0" fontId="13" fillId="2" borderId="23" xfId="2" quotePrefix="1" applyNumberFormat="1" applyFont="1" applyFill="1" applyBorder="1" applyAlignment="1">
      <alignment horizontal="left"/>
    </xf>
    <xf numFmtId="0" fontId="11" fillId="3" borderId="23" xfId="3" applyFont="1" applyFill="1" applyBorder="1" applyAlignment="1">
      <alignment horizontal="center"/>
    </xf>
    <xf numFmtId="164" fontId="11" fillId="3" borderId="23" xfId="1" applyNumberFormat="1" applyFont="1" applyFill="1" applyBorder="1" applyAlignment="1">
      <alignment horizontal="center"/>
    </xf>
    <xf numFmtId="0" fontId="13" fillId="2" borderId="25" xfId="2" quotePrefix="1" applyNumberFormat="1" applyFont="1" applyFill="1" applyBorder="1" applyAlignment="1">
      <alignment horizontal="left"/>
    </xf>
    <xf numFmtId="0" fontId="11" fillId="4" borderId="25" xfId="3" applyFont="1" applyFill="1" applyBorder="1" applyAlignment="1">
      <alignment horizontal="center"/>
    </xf>
    <xf numFmtId="164" fontId="11" fillId="3" borderId="25" xfId="1" applyNumberFormat="1" applyFont="1" applyFill="1" applyBorder="1" applyAlignment="1">
      <alignment horizontal="center"/>
    </xf>
    <xf numFmtId="164" fontId="11" fillId="2" borderId="23" xfId="2" applyFont="1" applyFill="1" applyBorder="1" applyAlignment="1">
      <alignment horizontal="center"/>
    </xf>
    <xf numFmtId="164" fontId="11" fillId="2" borderId="25" xfId="2" applyFont="1" applyFill="1" applyBorder="1" applyAlignment="1">
      <alignment horizontal="center"/>
    </xf>
    <xf numFmtId="164" fontId="10" fillId="0" borderId="17" xfId="1" applyNumberFormat="1" applyFont="1" applyBorder="1"/>
    <xf numFmtId="0" fontId="10" fillId="0" borderId="17" xfId="0" applyFont="1" applyBorder="1"/>
    <xf numFmtId="0" fontId="13" fillId="2" borderId="0" xfId="2" quotePrefix="1" applyNumberFormat="1" applyFont="1" applyFill="1" applyBorder="1" applyAlignment="1">
      <alignment horizontal="left"/>
    </xf>
    <xf numFmtId="164" fontId="11" fillId="3" borderId="17" xfId="1" applyNumberFormat="1" applyFont="1" applyFill="1" applyBorder="1" applyAlignment="1">
      <alignment horizontal="center"/>
    </xf>
    <xf numFmtId="0" fontId="13" fillId="2" borderId="21" xfId="2" quotePrefix="1" applyNumberFormat="1" applyFont="1" applyFill="1" applyBorder="1" applyAlignment="1">
      <alignment horizontal="left"/>
    </xf>
    <xf numFmtId="164" fontId="13" fillId="2" borderId="17" xfId="2" applyFont="1" applyFill="1" applyBorder="1" applyAlignment="1">
      <alignment horizontal="center"/>
    </xf>
    <xf numFmtId="164" fontId="13" fillId="3" borderId="17" xfId="1" applyNumberFormat="1" applyFont="1" applyFill="1" applyBorder="1" applyAlignment="1">
      <alignment horizontal="center"/>
    </xf>
    <xf numFmtId="164" fontId="11" fillId="2" borderId="21" xfId="2" applyFont="1" applyFill="1" applyBorder="1" applyAlignment="1">
      <alignment horizontal="center"/>
    </xf>
    <xf numFmtId="164" fontId="11" fillId="3" borderId="21" xfId="1" applyNumberFormat="1" applyFont="1" applyFill="1" applyBorder="1" applyAlignment="1">
      <alignment horizontal="center"/>
    </xf>
    <xf numFmtId="164" fontId="11" fillId="2" borderId="17" xfId="2" applyFont="1" applyFill="1" applyBorder="1" applyAlignment="1">
      <alignment horizontal="center"/>
    </xf>
    <xf numFmtId="165" fontId="11" fillId="2" borderId="26" xfId="1" applyNumberFormat="1" applyFont="1" applyFill="1" applyBorder="1" applyAlignment="1">
      <alignment horizontal="left" vertical="justify"/>
    </xf>
    <xf numFmtId="165" fontId="11" fillId="2" borderId="27" xfId="1" applyNumberFormat="1" applyFont="1" applyFill="1" applyBorder="1" applyAlignment="1">
      <alignment horizontal="left" vertical="justify"/>
    </xf>
    <xf numFmtId="49" fontId="3" fillId="2" borderId="28" xfId="0" applyNumberFormat="1" applyFont="1" applyFill="1" applyBorder="1"/>
    <xf numFmtId="0" fontId="9" fillId="2" borderId="29" xfId="0" applyFont="1" applyFill="1" applyBorder="1" applyAlignment="1">
      <alignment horizontal="center"/>
    </xf>
    <xf numFmtId="164" fontId="9" fillId="2" borderId="30" xfId="0" applyNumberFormat="1" applyFont="1" applyFill="1" applyBorder="1" applyAlignment="1">
      <alignment horizontal="center"/>
    </xf>
    <xf numFmtId="49" fontId="3" fillId="2" borderId="31" xfId="0" applyNumberFormat="1" applyFont="1" applyFill="1" applyBorder="1"/>
    <xf numFmtId="0" fontId="9" fillId="2" borderId="32" xfId="0" applyFont="1" applyFill="1" applyBorder="1" applyAlignment="1">
      <alignment horizontal="center"/>
    </xf>
    <xf numFmtId="164" fontId="9" fillId="2" borderId="33" xfId="0" applyNumberFormat="1" applyFont="1" applyFill="1" applyBorder="1" applyAlignment="1">
      <alignment horizontal="center"/>
    </xf>
    <xf numFmtId="49" fontId="3" fillId="2" borderId="34" xfId="0" applyNumberFormat="1" applyFont="1" applyFill="1" applyBorder="1"/>
    <xf numFmtId="0" fontId="9" fillId="2" borderId="35" xfId="0" applyFont="1" applyFill="1" applyBorder="1" applyAlignment="1">
      <alignment horizontal="center"/>
    </xf>
    <xf numFmtId="164" fontId="9" fillId="2" borderId="36" xfId="0" applyNumberFormat="1" applyFont="1" applyFill="1" applyBorder="1" applyAlignment="1">
      <alignment horizontal="center"/>
    </xf>
    <xf numFmtId="0" fontId="0" fillId="0" borderId="37" xfId="0" applyBorder="1"/>
    <xf numFmtId="0" fontId="0" fillId="0" borderId="38" xfId="0" applyBorder="1"/>
    <xf numFmtId="0" fontId="24" fillId="0" borderId="38" xfId="0" applyFont="1" applyBorder="1" applyAlignment="1">
      <alignment horizontal="center"/>
    </xf>
    <xf numFmtId="0" fontId="25" fillId="0" borderId="38" xfId="0" applyFont="1" applyBorder="1"/>
    <xf numFmtId="0" fontId="26" fillId="0" borderId="38" xfId="0" applyFont="1" applyBorder="1" applyAlignment="1">
      <alignment horizontal="center" vertical="center" wrapText="1"/>
    </xf>
    <xf numFmtId="0" fontId="27" fillId="0" borderId="38" xfId="0" applyFont="1" applyBorder="1" applyAlignment="1">
      <alignment horizontal="center"/>
    </xf>
    <xf numFmtId="0" fontId="25" fillId="0" borderId="38" xfId="0" applyFont="1" applyBorder="1" applyAlignment="1">
      <alignment horizontal="center"/>
    </xf>
    <xf numFmtId="165" fontId="11" fillId="0" borderId="2" xfId="1" applyNumberFormat="1" applyFont="1" applyFill="1" applyBorder="1" applyAlignment="1">
      <alignment horizontal="center"/>
    </xf>
    <xf numFmtId="164" fontId="10" fillId="0" borderId="2" xfId="1" applyFont="1" applyFill="1" applyBorder="1" applyAlignment="1">
      <alignment horizontal="center" vertical="center" wrapText="1"/>
    </xf>
    <xf numFmtId="164" fontId="10" fillId="0" borderId="3" xfId="1" applyFont="1" applyFill="1" applyBorder="1" applyAlignment="1">
      <alignment horizontal="center" vertical="center" wrapText="1"/>
    </xf>
    <xf numFmtId="164" fontId="10" fillId="0" borderId="2" xfId="1" applyFont="1" applyFill="1" applyBorder="1"/>
    <xf numFmtId="164" fontId="10" fillId="0" borderId="3" xfId="1" applyFont="1" applyFill="1" applyBorder="1"/>
    <xf numFmtId="0" fontId="11" fillId="0" borderId="2" xfId="2" quotePrefix="1" applyNumberFormat="1" applyFont="1" applyFill="1" applyBorder="1" applyAlignment="1"/>
    <xf numFmtId="0" fontId="11" fillId="0" borderId="3" xfId="2" quotePrefix="1" applyNumberFormat="1" applyFont="1" applyFill="1" applyBorder="1" applyAlignment="1"/>
    <xf numFmtId="165" fontId="10" fillId="0" borderId="2" xfId="0" applyNumberFormat="1" applyFont="1" applyFill="1" applyBorder="1" applyAlignment="1">
      <alignment horizontal="center" vertical="center"/>
    </xf>
    <xf numFmtId="0" fontId="10" fillId="0" borderId="2" xfId="0" applyFont="1" applyFill="1" applyBorder="1" applyAlignment="1">
      <alignment horizontal="center" vertical="center"/>
    </xf>
    <xf numFmtId="0" fontId="10" fillId="0" borderId="3" xfId="0" applyFont="1" applyFill="1" applyBorder="1" applyAlignment="1">
      <alignment horizontal="center" vertical="center"/>
    </xf>
    <xf numFmtId="165" fontId="10" fillId="0" borderId="2" xfId="1" applyNumberFormat="1" applyFont="1" applyFill="1" applyBorder="1"/>
    <xf numFmtId="0" fontId="11" fillId="0" borderId="2" xfId="2" quotePrefix="1" applyNumberFormat="1" applyFont="1" applyFill="1" applyBorder="1" applyAlignment="1">
      <alignment vertical="justify"/>
    </xf>
    <xf numFmtId="164" fontId="10" fillId="0" borderId="2" xfId="1" applyFont="1" applyFill="1" applyBorder="1" applyAlignment="1"/>
    <xf numFmtId="164" fontId="10" fillId="0" borderId="3" xfId="1" applyFont="1" applyFill="1" applyBorder="1" applyAlignment="1"/>
    <xf numFmtId="0" fontId="11" fillId="0" borderId="2" xfId="2" quotePrefix="1" applyNumberFormat="1" applyFont="1" applyFill="1" applyBorder="1" applyAlignment="1">
      <alignment vertical="top"/>
    </xf>
    <xf numFmtId="0" fontId="11" fillId="0" borderId="2" xfId="2" applyNumberFormat="1" applyFont="1" applyFill="1" applyBorder="1" applyAlignment="1">
      <alignment vertical="top"/>
    </xf>
    <xf numFmtId="0" fontId="11" fillId="0" borderId="3" xfId="2" quotePrefix="1" applyNumberFormat="1" applyFont="1" applyFill="1" applyBorder="1" applyAlignment="1">
      <alignment vertical="top"/>
    </xf>
    <xf numFmtId="165" fontId="11" fillId="0" borderId="2" xfId="1" applyNumberFormat="1" applyFont="1" applyFill="1" applyBorder="1" applyAlignment="1">
      <alignment horizontal="center" vertical="top"/>
    </xf>
    <xf numFmtId="164" fontId="10" fillId="0" borderId="2" xfId="1" applyFont="1" applyFill="1" applyBorder="1" applyAlignment="1">
      <alignment horizontal="center" vertical="top" wrapText="1"/>
    </xf>
    <xf numFmtId="164" fontId="10" fillId="0" borderId="3" xfId="1" applyFont="1" applyFill="1" applyBorder="1" applyAlignment="1">
      <alignment horizontal="center" vertical="top" wrapText="1"/>
    </xf>
    <xf numFmtId="165" fontId="16" fillId="0" borderId="2" xfId="1" applyNumberFormat="1" applyFont="1" applyFill="1" applyBorder="1"/>
    <xf numFmtId="164" fontId="16" fillId="0" borderId="2" xfId="1" applyFont="1" applyFill="1" applyBorder="1"/>
    <xf numFmtId="164" fontId="16" fillId="0" borderId="3" xfId="1" applyFont="1" applyFill="1" applyBorder="1"/>
    <xf numFmtId="164" fontId="11" fillId="0" borderId="2" xfId="1" applyNumberFormat="1" applyFont="1" applyFill="1" applyBorder="1" applyAlignment="1">
      <alignment horizontal="center"/>
    </xf>
    <xf numFmtId="164" fontId="13" fillId="0" borderId="3" xfId="1" applyNumberFormat="1" applyFont="1" applyFill="1" applyBorder="1"/>
    <xf numFmtId="0" fontId="11" fillId="0" borderId="2" xfId="2" applyNumberFormat="1" applyFont="1" applyFill="1" applyBorder="1" applyAlignment="1">
      <alignment vertical="top" wrapText="1"/>
    </xf>
    <xf numFmtId="0" fontId="11" fillId="0" borderId="3" xfId="2" applyNumberFormat="1" applyFont="1" applyFill="1" applyBorder="1" applyAlignment="1">
      <alignment vertical="top" wrapText="1"/>
    </xf>
    <xf numFmtId="0" fontId="11" fillId="0" borderId="2" xfId="2" applyNumberFormat="1" applyFont="1" applyFill="1" applyBorder="1" applyAlignment="1">
      <alignment wrapText="1"/>
    </xf>
    <xf numFmtId="0" fontId="11" fillId="0" borderId="3" xfId="2" applyNumberFormat="1" applyFont="1" applyFill="1" applyBorder="1" applyAlignment="1">
      <alignment wrapText="1"/>
    </xf>
    <xf numFmtId="0" fontId="11" fillId="0" borderId="2" xfId="2" applyNumberFormat="1" applyFont="1" applyFill="1" applyBorder="1" applyAlignment="1"/>
    <xf numFmtId="0" fontId="11" fillId="0" borderId="3" xfId="2" applyNumberFormat="1" applyFont="1" applyFill="1" applyBorder="1" applyAlignment="1"/>
    <xf numFmtId="164" fontId="13" fillId="0" borderId="3" xfId="2" applyFont="1" applyFill="1" applyBorder="1"/>
    <xf numFmtId="164" fontId="16" fillId="0" borderId="2" xfId="1" applyFont="1" applyFill="1" applyBorder="1" applyAlignment="1"/>
    <xf numFmtId="164" fontId="10" fillId="0" borderId="0" xfId="1" applyFont="1" applyFill="1" applyBorder="1"/>
    <xf numFmtId="165" fontId="13" fillId="0" borderId="2" xfId="1" applyNumberFormat="1" applyFont="1" applyFill="1" applyBorder="1" applyAlignment="1">
      <alignment horizontal="center"/>
    </xf>
    <xf numFmtId="0" fontId="11" fillId="0" borderId="3" xfId="2" applyNumberFormat="1" applyFont="1" applyFill="1" applyBorder="1" applyAlignment="1">
      <alignment vertical="top"/>
    </xf>
    <xf numFmtId="164" fontId="11" fillId="0" borderId="3" xfId="2" applyFont="1" applyFill="1" applyBorder="1"/>
    <xf numFmtId="165" fontId="10" fillId="0" borderId="0" xfId="1" applyNumberFormat="1" applyFont="1" applyFill="1" applyBorder="1"/>
    <xf numFmtId="164" fontId="11" fillId="0" borderId="2" xfId="1" applyNumberFormat="1" applyFont="1" applyFill="1" applyBorder="1" applyAlignment="1"/>
    <xf numFmtId="164" fontId="16" fillId="0" borderId="3" xfId="1" applyFont="1" applyFill="1" applyBorder="1" applyAlignment="1"/>
    <xf numFmtId="0" fontId="10" fillId="0" borderId="2" xfId="0" applyFont="1" applyFill="1" applyBorder="1" applyAlignment="1">
      <alignment wrapText="1"/>
    </xf>
    <xf numFmtId="164" fontId="10" fillId="0" borderId="2" xfId="1" applyNumberFormat="1" applyFont="1" applyFill="1" applyBorder="1"/>
    <xf numFmtId="165" fontId="10" fillId="0" borderId="2" xfId="1" applyNumberFormat="1" applyFont="1" applyFill="1" applyBorder="1" applyAlignment="1"/>
    <xf numFmtId="0" fontId="17" fillId="0" borderId="2" xfId="0" applyFont="1" applyFill="1" applyBorder="1" applyAlignment="1">
      <alignment wrapText="1"/>
    </xf>
    <xf numFmtId="0" fontId="16" fillId="0" borderId="2" xfId="0" applyFont="1" applyFill="1" applyBorder="1" applyAlignment="1">
      <alignment horizontal="center"/>
    </xf>
    <xf numFmtId="164" fontId="16" fillId="0" borderId="2" xfId="1" applyNumberFormat="1" applyFont="1" applyFill="1" applyBorder="1"/>
    <xf numFmtId="0" fontId="10" fillId="0" borderId="0" xfId="0" applyFont="1" applyFill="1"/>
    <xf numFmtId="49" fontId="11" fillId="0" borderId="2" xfId="2" applyNumberFormat="1" applyFont="1" applyFill="1" applyBorder="1" applyAlignment="1">
      <alignment horizontal="center"/>
    </xf>
    <xf numFmtId="0" fontId="30" fillId="0" borderId="0" xfId="0" applyFont="1"/>
    <xf numFmtId="0" fontId="12" fillId="0" borderId="2" xfId="2" applyNumberFormat="1" applyFont="1" applyFill="1" applyBorder="1" applyAlignment="1">
      <alignment horizontal="justify" vertical="top"/>
    </xf>
    <xf numFmtId="164" fontId="11" fillId="0" borderId="2" xfId="2" applyNumberFormat="1" applyFont="1" applyFill="1" applyBorder="1" applyAlignment="1">
      <alignment horizontal="center"/>
    </xf>
    <xf numFmtId="0" fontId="12" fillId="0" borderId="2" xfId="2" applyNumberFormat="1" applyFont="1" applyFill="1" applyBorder="1" applyAlignment="1">
      <alignment horizontal="left" vertical="top"/>
    </xf>
    <xf numFmtId="164" fontId="11" fillId="0" borderId="2" xfId="2" applyFont="1" applyFill="1" applyBorder="1" applyAlignment="1">
      <alignment horizontal="center"/>
    </xf>
    <xf numFmtId="0" fontId="12" fillId="0" borderId="2" xfId="2" applyNumberFormat="1" applyFont="1" applyFill="1" applyBorder="1" applyAlignment="1">
      <alignment horizontal="center" vertical="top"/>
    </xf>
    <xf numFmtId="0" fontId="12" fillId="0" borderId="2" xfId="2" applyNumberFormat="1" applyFont="1" applyFill="1" applyBorder="1" applyAlignment="1">
      <alignment horizontal="center"/>
    </xf>
    <xf numFmtId="0" fontId="12" fillId="0" borderId="2" xfId="2" applyNumberFormat="1" applyFont="1" applyFill="1" applyBorder="1" applyAlignment="1">
      <alignment horizontal="left" wrapText="1"/>
    </xf>
    <xf numFmtId="164" fontId="13" fillId="0" borderId="2" xfId="2" applyFont="1" applyFill="1" applyBorder="1" applyAlignment="1">
      <alignment horizontal="center"/>
    </xf>
    <xf numFmtId="164" fontId="13" fillId="0" borderId="2" xfId="1" applyNumberFormat="1" applyFont="1" applyFill="1" applyBorder="1" applyAlignment="1">
      <alignment horizontal="center"/>
    </xf>
    <xf numFmtId="0" fontId="12" fillId="0" borderId="2" xfId="2" applyNumberFormat="1" applyFont="1" applyFill="1" applyBorder="1" applyAlignment="1">
      <alignment horizontal="left"/>
    </xf>
    <xf numFmtId="0" fontId="12" fillId="0" borderId="2" xfId="2" applyNumberFormat="1" applyFont="1" applyFill="1" applyBorder="1" applyAlignment="1">
      <alignment horizontal="justify"/>
    </xf>
    <xf numFmtId="164" fontId="11" fillId="0" borderId="2" xfId="1" applyFont="1" applyFill="1" applyBorder="1" applyAlignment="1">
      <alignment horizontal="center"/>
    </xf>
    <xf numFmtId="0" fontId="13" fillId="0" borderId="2" xfId="3" applyFont="1" applyFill="1" applyBorder="1" applyAlignment="1">
      <alignment horizontal="center"/>
    </xf>
    <xf numFmtId="0" fontId="10" fillId="0" borderId="41" xfId="0" applyFont="1" applyBorder="1" applyAlignment="1">
      <alignment wrapText="1"/>
    </xf>
    <xf numFmtId="49" fontId="11" fillId="2" borderId="41" xfId="2" applyNumberFormat="1" applyFont="1" applyFill="1" applyBorder="1" applyAlignment="1">
      <alignment horizontal="center"/>
    </xf>
    <xf numFmtId="164" fontId="10" fillId="0" borderId="41" xfId="1" applyNumberFormat="1" applyFont="1" applyBorder="1"/>
    <xf numFmtId="165" fontId="11" fillId="0" borderId="25" xfId="1" applyNumberFormat="1" applyFont="1" applyFill="1" applyBorder="1" applyAlignment="1">
      <alignment horizontal="center"/>
    </xf>
    <xf numFmtId="164" fontId="10" fillId="0" borderId="25" xfId="1" applyFont="1" applyFill="1" applyBorder="1" applyAlignment="1">
      <alignment horizontal="center" vertical="center" wrapText="1"/>
    </xf>
    <xf numFmtId="164" fontId="16" fillId="0" borderId="42" xfId="1" applyFont="1" applyFill="1" applyBorder="1" applyAlignment="1">
      <alignment horizontal="center" vertical="center" wrapText="1"/>
    </xf>
    <xf numFmtId="165" fontId="11" fillId="0" borderId="23" xfId="1" applyNumberFormat="1" applyFont="1" applyFill="1" applyBorder="1" applyAlignment="1">
      <alignment horizontal="center"/>
    </xf>
    <xf numFmtId="164" fontId="10" fillId="0" borderId="23" xfId="1" applyFont="1" applyFill="1" applyBorder="1"/>
    <xf numFmtId="164" fontId="10" fillId="0" borderId="44" xfId="1" applyFont="1" applyFill="1" applyBorder="1"/>
    <xf numFmtId="164" fontId="10" fillId="0" borderId="25" xfId="1" applyFont="1" applyFill="1" applyBorder="1"/>
    <xf numFmtId="164" fontId="16" fillId="0" borderId="42" xfId="1" applyFont="1" applyFill="1" applyBorder="1"/>
    <xf numFmtId="164" fontId="10" fillId="0" borderId="45" xfId="1" applyFont="1" applyFill="1" applyBorder="1"/>
    <xf numFmtId="164" fontId="16" fillId="0" borderId="43" xfId="1" applyFont="1" applyFill="1" applyBorder="1"/>
    <xf numFmtId="165" fontId="11" fillId="0" borderId="21" xfId="1" applyNumberFormat="1" applyFont="1" applyFill="1" applyBorder="1" applyAlignment="1">
      <alignment horizontal="center"/>
    </xf>
    <xf numFmtId="164" fontId="10" fillId="0" borderId="21" xfId="1" applyFont="1" applyFill="1" applyBorder="1"/>
    <xf numFmtId="165" fontId="11" fillId="0" borderId="17" xfId="1" applyNumberFormat="1" applyFont="1" applyFill="1" applyBorder="1" applyAlignment="1">
      <alignment horizontal="center"/>
    </xf>
    <xf numFmtId="164" fontId="10" fillId="0" borderId="17" xfId="1" applyFont="1" applyFill="1" applyBorder="1"/>
    <xf numFmtId="165" fontId="11" fillId="0" borderId="46" xfId="1" applyNumberFormat="1" applyFont="1" applyFill="1" applyBorder="1" applyAlignment="1">
      <alignment horizontal="center"/>
    </xf>
    <xf numFmtId="165" fontId="11" fillId="0" borderId="47" xfId="1" applyNumberFormat="1" applyFont="1" applyFill="1" applyBorder="1" applyAlignment="1">
      <alignment horizontal="center"/>
    </xf>
    <xf numFmtId="164" fontId="11" fillId="3" borderId="46" xfId="1" applyNumberFormat="1" applyFont="1" applyFill="1" applyBorder="1" applyAlignment="1">
      <alignment horizontal="center"/>
    </xf>
    <xf numFmtId="164" fontId="11" fillId="3" borderId="47" xfId="1" applyNumberFormat="1" applyFont="1" applyFill="1" applyBorder="1" applyAlignment="1">
      <alignment horizontal="center"/>
    </xf>
    <xf numFmtId="0" fontId="10" fillId="0" borderId="23" xfId="0" applyFont="1" applyBorder="1" applyAlignment="1">
      <alignment horizontal="center"/>
    </xf>
    <xf numFmtId="164" fontId="10" fillId="0" borderId="23" xfId="1" applyNumberFormat="1" applyFont="1" applyBorder="1"/>
    <xf numFmtId="165" fontId="10" fillId="0" borderId="23" xfId="1" applyNumberFormat="1" applyFont="1" applyFill="1" applyBorder="1"/>
    <xf numFmtId="0" fontId="10" fillId="0" borderId="25" xfId="0" applyFont="1" applyBorder="1" applyAlignment="1">
      <alignment horizontal="center"/>
    </xf>
    <xf numFmtId="164" fontId="10" fillId="0" borderId="25" xfId="1" applyNumberFormat="1" applyFont="1" applyBorder="1"/>
    <xf numFmtId="165" fontId="10" fillId="0" borderId="25" xfId="1" applyNumberFormat="1" applyFont="1" applyFill="1" applyBorder="1"/>
    <xf numFmtId="164" fontId="10" fillId="0" borderId="23" xfId="1" applyFont="1" applyBorder="1"/>
    <xf numFmtId="164" fontId="10" fillId="0" borderId="25" xfId="1" applyFont="1" applyBorder="1"/>
    <xf numFmtId="0" fontId="29" fillId="0" borderId="2" xfId="3" applyFont="1" applyBorder="1" applyAlignment="1">
      <alignment horizontal="left" wrapText="1"/>
    </xf>
    <xf numFmtId="0" fontId="12" fillId="0" borderId="2" xfId="2" quotePrefix="1" applyNumberFormat="1" applyFont="1" applyFill="1" applyBorder="1" applyAlignment="1">
      <alignment horizontal="center"/>
    </xf>
    <xf numFmtId="0" fontId="12" fillId="0" borderId="0" xfId="2" quotePrefix="1" applyNumberFormat="1" applyFont="1" applyFill="1" applyBorder="1" applyAlignment="1">
      <alignment horizontal="center"/>
    </xf>
    <xf numFmtId="165" fontId="11" fillId="0" borderId="1" xfId="1" applyNumberFormat="1" applyFont="1" applyFill="1" applyBorder="1" applyAlignment="1">
      <alignment horizontal="left" vertical="justify"/>
    </xf>
    <xf numFmtId="0" fontId="13" fillId="0" borderId="2" xfId="3" applyFont="1" applyBorder="1" applyAlignment="1">
      <alignment horizontal="left" wrapText="1"/>
    </xf>
    <xf numFmtId="0" fontId="13" fillId="0" borderId="2" xfId="3" applyFont="1" applyBorder="1" applyAlignment="1">
      <alignment horizontal="center"/>
    </xf>
    <xf numFmtId="164" fontId="13" fillId="3" borderId="2" xfId="1" applyFont="1" applyFill="1" applyBorder="1" applyAlignment="1">
      <alignment horizontal="center"/>
    </xf>
    <xf numFmtId="165" fontId="11" fillId="2" borderId="1" xfId="1" applyNumberFormat="1" applyFont="1" applyFill="1" applyBorder="1" applyAlignment="1">
      <alignment horizontal="left" vertical="top"/>
    </xf>
    <xf numFmtId="49" fontId="10" fillId="0" borderId="0" xfId="0" applyNumberFormat="1" applyFont="1" applyAlignment="1">
      <alignment horizontal="left"/>
    </xf>
    <xf numFmtId="49" fontId="10" fillId="0" borderId="18" xfId="0" applyNumberFormat="1" applyFont="1" applyBorder="1" applyAlignment="1">
      <alignment horizontal="left" vertical="center"/>
    </xf>
    <xf numFmtId="49" fontId="11" fillId="2" borderId="20" xfId="2" applyNumberFormat="1" applyFont="1" applyFill="1" applyBorder="1" applyAlignment="1">
      <alignment horizontal="left" vertical="justify"/>
    </xf>
    <xf numFmtId="49" fontId="11" fillId="2" borderId="1" xfId="2" quotePrefix="1" applyNumberFormat="1" applyFont="1" applyFill="1" applyBorder="1" applyAlignment="1">
      <alignment horizontal="left" vertical="justify"/>
    </xf>
    <xf numFmtId="49" fontId="11" fillId="2" borderId="1" xfId="2" applyNumberFormat="1" applyFont="1" applyFill="1" applyBorder="1" applyAlignment="1">
      <alignment horizontal="left" vertical="top"/>
    </xf>
    <xf numFmtId="49" fontId="11" fillId="2" borderId="22" xfId="2" applyNumberFormat="1" applyFont="1" applyFill="1" applyBorder="1" applyAlignment="1">
      <alignment horizontal="left" vertical="justify"/>
    </xf>
    <xf numFmtId="49" fontId="11" fillId="2" borderId="24" xfId="2" applyNumberFormat="1" applyFont="1" applyFill="1" applyBorder="1" applyAlignment="1">
      <alignment horizontal="left" vertical="justify"/>
    </xf>
    <xf numFmtId="49" fontId="10" fillId="0" borderId="1" xfId="0" applyNumberFormat="1" applyFont="1" applyBorder="1" applyAlignment="1">
      <alignment horizontal="left" vertical="center"/>
    </xf>
    <xf numFmtId="49" fontId="10" fillId="0" borderId="12" xfId="0" applyNumberFormat="1" applyFont="1" applyBorder="1" applyAlignment="1">
      <alignment horizontal="left" vertical="center"/>
    </xf>
    <xf numFmtId="49" fontId="11" fillId="0" borderId="1" xfId="2" applyNumberFormat="1" applyFont="1" applyFill="1" applyBorder="1" applyAlignment="1">
      <alignment horizontal="left" vertical="justify"/>
    </xf>
    <xf numFmtId="49" fontId="11" fillId="0" borderId="1" xfId="2" applyNumberFormat="1" applyFont="1" applyFill="1" applyBorder="1" applyAlignment="1">
      <alignment horizontal="left"/>
    </xf>
    <xf numFmtId="49" fontId="10" fillId="0" borderId="1" xfId="0" applyNumberFormat="1" applyFont="1" applyBorder="1" applyAlignment="1">
      <alignment horizontal="left"/>
    </xf>
    <xf numFmtId="49" fontId="10" fillId="0" borderId="40" xfId="0" applyNumberFormat="1" applyFont="1" applyBorder="1" applyAlignment="1">
      <alignment horizontal="left"/>
    </xf>
    <xf numFmtId="49" fontId="10" fillId="0" borderId="1" xfId="0" applyNumberFormat="1" applyFont="1" applyFill="1" applyBorder="1" applyAlignment="1">
      <alignment horizontal="left"/>
    </xf>
    <xf numFmtId="49" fontId="10" fillId="0" borderId="16" xfId="0" applyNumberFormat="1" applyFont="1" applyBorder="1" applyAlignment="1">
      <alignment horizontal="left"/>
    </xf>
    <xf numFmtId="49" fontId="10" fillId="0" borderId="14" xfId="0" applyNumberFormat="1" applyFont="1" applyBorder="1" applyAlignment="1">
      <alignment horizontal="left"/>
    </xf>
    <xf numFmtId="49" fontId="10" fillId="3" borderId="1" xfId="0" applyNumberFormat="1" applyFont="1" applyFill="1" applyBorder="1" applyAlignment="1">
      <alignment horizontal="left"/>
    </xf>
    <xf numFmtId="49" fontId="10" fillId="0" borderId="1" xfId="0" applyNumberFormat="1" applyFont="1" applyBorder="1" applyAlignment="1">
      <alignment horizontal="left" vertical="top"/>
    </xf>
    <xf numFmtId="49" fontId="3" fillId="3" borderId="1" xfId="0" applyNumberFormat="1" applyFont="1" applyFill="1" applyBorder="1" applyAlignment="1">
      <alignment horizontal="left" vertical="center"/>
    </xf>
    <xf numFmtId="49" fontId="11" fillId="3" borderId="1" xfId="2" applyNumberFormat="1" applyFont="1" applyFill="1" applyBorder="1" applyAlignment="1">
      <alignment horizontal="left" vertical="top"/>
    </xf>
    <xf numFmtId="49" fontId="11" fillId="2" borderId="12" xfId="2" applyNumberFormat="1" applyFont="1" applyFill="1" applyBorder="1" applyAlignment="1">
      <alignment horizontal="left" vertical="justify"/>
    </xf>
    <xf numFmtId="49" fontId="11" fillId="2" borderId="26" xfId="2" applyNumberFormat="1" applyFont="1" applyFill="1" applyBorder="1" applyAlignment="1">
      <alignment horizontal="left" vertical="justify"/>
    </xf>
    <xf numFmtId="49" fontId="11" fillId="2" borderId="27" xfId="2" applyNumberFormat="1" applyFont="1" applyFill="1" applyBorder="1" applyAlignment="1">
      <alignment horizontal="left" vertical="justify"/>
    </xf>
    <xf numFmtId="49" fontId="10" fillId="0" borderId="0" xfId="0" applyNumberFormat="1" applyFont="1" applyBorder="1" applyAlignment="1">
      <alignment horizontal="left"/>
    </xf>
    <xf numFmtId="49" fontId="3" fillId="3" borderId="1" xfId="0" applyNumberFormat="1" applyFont="1" applyFill="1" applyBorder="1" applyAlignment="1">
      <alignment horizontal="left" vertical="top"/>
    </xf>
    <xf numFmtId="49" fontId="11" fillId="3" borderId="1" xfId="2" applyNumberFormat="1" applyFont="1" applyFill="1" applyBorder="1" applyAlignment="1">
      <alignment horizontal="left"/>
    </xf>
    <xf numFmtId="49" fontId="11" fillId="3" borderId="1" xfId="2" applyNumberFormat="1" applyFont="1" applyFill="1" applyBorder="1" applyAlignment="1">
      <alignment horizontal="left" vertical="justify"/>
    </xf>
    <xf numFmtId="49" fontId="11" fillId="2" borderId="1" xfId="3" applyNumberFormat="1" applyFont="1" applyFill="1" applyBorder="1" applyAlignment="1">
      <alignment horizontal="left"/>
    </xf>
    <xf numFmtId="49" fontId="11" fillId="0" borderId="1" xfId="1" applyNumberFormat="1" applyFont="1" applyFill="1" applyBorder="1" applyAlignment="1">
      <alignment horizontal="left" vertical="justify"/>
    </xf>
    <xf numFmtId="0" fontId="10" fillId="0" borderId="2" xfId="0" applyFont="1" applyFill="1" applyBorder="1" applyAlignment="1">
      <alignment horizontal="center"/>
    </xf>
    <xf numFmtId="49" fontId="11" fillId="2" borderId="1" xfId="2" applyNumberFormat="1" applyFont="1" applyFill="1" applyBorder="1" applyAlignment="1">
      <alignment horizontal="left" vertical="center"/>
    </xf>
    <xf numFmtId="0" fontId="11" fillId="0" borderId="2" xfId="3" applyFont="1" applyBorder="1" applyAlignment="1">
      <alignment horizontal="left" vertical="center" wrapText="1"/>
    </xf>
    <xf numFmtId="164" fontId="13" fillId="0" borderId="2" xfId="1" applyFont="1" applyFill="1" applyBorder="1" applyAlignment="1">
      <alignment horizontal="center"/>
    </xf>
    <xf numFmtId="0" fontId="11" fillId="0" borderId="2" xfId="2" applyNumberFormat="1" applyFont="1" applyFill="1" applyBorder="1" applyAlignment="1">
      <alignment horizontal="center"/>
    </xf>
    <xf numFmtId="49" fontId="3" fillId="0" borderId="1" xfId="0" applyNumberFormat="1" applyFont="1" applyFill="1" applyBorder="1" applyAlignment="1">
      <alignment horizontal="left" vertical="center"/>
    </xf>
    <xf numFmtId="0" fontId="20" fillId="0" borderId="2" xfId="0" applyFont="1" applyFill="1" applyBorder="1" applyAlignment="1">
      <alignment vertical="center" wrapText="1"/>
    </xf>
    <xf numFmtId="0" fontId="3" fillId="0" borderId="2" xfId="0" applyFont="1" applyFill="1" applyBorder="1" applyAlignment="1">
      <alignment horizontal="center" vertical="center"/>
    </xf>
    <xf numFmtId="164" fontId="3" fillId="0" borderId="2" xfId="0" applyNumberFormat="1" applyFont="1" applyFill="1" applyBorder="1" applyAlignment="1">
      <alignment horizontal="center" vertical="center"/>
    </xf>
    <xf numFmtId="0" fontId="17" fillId="0" borderId="2" xfId="0" applyFont="1" applyFill="1" applyBorder="1"/>
    <xf numFmtId="164" fontId="10" fillId="0" borderId="2" xfId="1" applyNumberFormat="1" applyFont="1" applyFill="1" applyBorder="1" applyAlignment="1"/>
    <xf numFmtId="49" fontId="7" fillId="2" borderId="48" xfId="0" applyNumberFormat="1" applyFont="1" applyFill="1" applyBorder="1" applyAlignment="1">
      <alignment horizontal="center"/>
    </xf>
    <xf numFmtId="0" fontId="7" fillId="2" borderId="49" xfId="0" applyFont="1" applyFill="1" applyBorder="1" applyAlignment="1">
      <alignment horizontal="left"/>
    </xf>
    <xf numFmtId="164" fontId="7" fillId="2" borderId="50" xfId="1" applyFont="1" applyFill="1" applyBorder="1" applyAlignment="1">
      <alignment horizontal="center"/>
    </xf>
    <xf numFmtId="49" fontId="7" fillId="2" borderId="51" xfId="0" applyNumberFormat="1" applyFont="1" applyFill="1" applyBorder="1" applyAlignment="1">
      <alignment horizontal="center"/>
    </xf>
    <xf numFmtId="0" fontId="7" fillId="2" borderId="52" xfId="0" applyFont="1" applyFill="1" applyBorder="1" applyAlignment="1">
      <alignment horizontal="left"/>
    </xf>
    <xf numFmtId="164" fontId="7" fillId="2" borderId="53" xfId="1" applyFont="1" applyFill="1" applyBorder="1" applyAlignment="1">
      <alignment horizontal="center"/>
    </xf>
    <xf numFmtId="49" fontId="11" fillId="2" borderId="1" xfId="2" applyNumberFormat="1" applyFont="1" applyFill="1" applyBorder="1" applyAlignment="1">
      <alignment horizontal="center" vertical="justify"/>
    </xf>
    <xf numFmtId="49" fontId="10" fillId="0" borderId="1" xfId="0" applyNumberFormat="1" applyFont="1" applyBorder="1" applyAlignment="1">
      <alignment horizontal="center" vertical="center"/>
    </xf>
    <xf numFmtId="165" fontId="10" fillId="0" borderId="2" xfId="0" applyNumberFormat="1" applyFont="1" applyBorder="1" applyAlignment="1">
      <alignment horizontal="center" vertical="center"/>
    </xf>
    <xf numFmtId="0" fontId="10" fillId="0" borderId="3" xfId="0" applyFont="1" applyBorder="1" applyAlignment="1">
      <alignment horizontal="center" vertical="center"/>
    </xf>
    <xf numFmtId="164" fontId="10" fillId="0" borderId="2" xfId="1" applyFont="1" applyBorder="1"/>
    <xf numFmtId="49" fontId="10" fillId="0" borderId="12" xfId="0" applyNumberFormat="1" applyFont="1" applyBorder="1" applyAlignment="1">
      <alignment horizontal="center" vertical="center"/>
    </xf>
    <xf numFmtId="49" fontId="11" fillId="2" borderId="1" xfId="2" applyNumberFormat="1" applyFont="1" applyFill="1" applyBorder="1" applyAlignment="1">
      <alignment horizontal="center"/>
    </xf>
    <xf numFmtId="49" fontId="11" fillId="2" borderId="22" xfId="2" applyNumberFormat="1" applyFont="1" applyFill="1" applyBorder="1" applyAlignment="1">
      <alignment horizontal="center" vertical="justify"/>
    </xf>
    <xf numFmtId="164" fontId="11" fillId="3" borderId="23" xfId="1" applyFont="1" applyFill="1" applyBorder="1" applyAlignment="1">
      <alignment horizontal="center"/>
    </xf>
    <xf numFmtId="49" fontId="11" fillId="2" borderId="24" xfId="2" applyNumberFormat="1" applyFont="1" applyFill="1" applyBorder="1" applyAlignment="1">
      <alignment horizontal="center" vertical="justify"/>
    </xf>
    <xf numFmtId="164" fontId="11" fillId="3" borderId="25" xfId="1" applyFont="1" applyFill="1" applyBorder="1" applyAlignment="1">
      <alignment horizontal="center"/>
    </xf>
    <xf numFmtId="49" fontId="13" fillId="0" borderId="1" xfId="2" applyNumberFormat="1" applyFont="1" applyFill="1" applyBorder="1" applyAlignment="1">
      <alignment horizontal="center" vertical="justify"/>
    </xf>
    <xf numFmtId="49" fontId="11" fillId="2" borderId="1" xfId="2" applyNumberFormat="1" applyFont="1" applyFill="1" applyBorder="1" applyAlignment="1">
      <alignment horizontal="center" vertical="top"/>
    </xf>
    <xf numFmtId="164" fontId="11" fillId="3" borderId="2" xfId="1" applyFont="1" applyFill="1" applyBorder="1" applyAlignment="1">
      <alignment horizontal="center" vertical="top"/>
    </xf>
    <xf numFmtId="49" fontId="11" fillId="0" borderId="1" xfId="2" applyNumberFormat="1" applyFont="1" applyFill="1" applyBorder="1" applyAlignment="1">
      <alignment horizontal="center"/>
    </xf>
    <xf numFmtId="49" fontId="16" fillId="5" borderId="1" xfId="0" applyNumberFormat="1" applyFont="1" applyFill="1" applyBorder="1"/>
    <xf numFmtId="0" fontId="17" fillId="5" borderId="2" xfId="0" applyFont="1" applyFill="1" applyBorder="1" applyAlignment="1">
      <alignment wrapText="1"/>
    </xf>
    <xf numFmtId="0" fontId="16" fillId="5" borderId="2" xfId="0" applyFont="1" applyFill="1" applyBorder="1" applyAlignment="1">
      <alignment horizontal="center"/>
    </xf>
    <xf numFmtId="164" fontId="16" fillId="5" borderId="2" xfId="1" applyFont="1" applyFill="1" applyBorder="1"/>
    <xf numFmtId="49" fontId="16" fillId="0" borderId="1" xfId="0" applyNumberFormat="1" applyFont="1" applyBorder="1"/>
    <xf numFmtId="164" fontId="16" fillId="0" borderId="2" xfId="1" applyFont="1" applyBorder="1"/>
    <xf numFmtId="49" fontId="10" fillId="0" borderId="1" xfId="0" applyNumberFormat="1" applyFont="1" applyBorder="1"/>
    <xf numFmtId="49" fontId="10" fillId="0" borderId="40" xfId="0" applyNumberFormat="1" applyFont="1" applyBorder="1"/>
    <xf numFmtId="164" fontId="10" fillId="0" borderId="41" xfId="1" applyFont="1" applyBorder="1"/>
    <xf numFmtId="164" fontId="13" fillId="0" borderId="3" xfId="1" applyFont="1" applyFill="1" applyBorder="1"/>
    <xf numFmtId="49" fontId="10" fillId="0" borderId="16" xfId="0" applyNumberFormat="1" applyFont="1" applyBorder="1"/>
    <xf numFmtId="0" fontId="10" fillId="0" borderId="17" xfId="0" applyFont="1" applyBorder="1" applyAlignment="1">
      <alignment wrapText="1"/>
    </xf>
    <xf numFmtId="49" fontId="11" fillId="2" borderId="17" xfId="2" applyNumberFormat="1" applyFont="1" applyFill="1" applyBorder="1" applyAlignment="1">
      <alignment horizontal="center"/>
    </xf>
    <xf numFmtId="164" fontId="10" fillId="0" borderId="17" xfId="1" applyFont="1" applyBorder="1"/>
    <xf numFmtId="49" fontId="10" fillId="0" borderId="14" xfId="0" applyNumberFormat="1" applyFont="1" applyBorder="1"/>
    <xf numFmtId="49" fontId="11" fillId="2" borderId="15" xfId="2" applyNumberFormat="1" applyFont="1" applyFill="1" applyBorder="1" applyAlignment="1">
      <alignment horizontal="center"/>
    </xf>
    <xf numFmtId="164" fontId="10" fillId="0" borderId="15" xfId="1" applyFont="1" applyBorder="1"/>
    <xf numFmtId="0" fontId="10" fillId="5" borderId="2" xfId="0" applyFont="1" applyFill="1" applyBorder="1" applyAlignment="1">
      <alignment horizontal="center"/>
    </xf>
    <xf numFmtId="164" fontId="10" fillId="5" borderId="2" xfId="1" applyFont="1" applyFill="1" applyBorder="1"/>
    <xf numFmtId="164" fontId="10" fillId="5" borderId="2" xfId="1" applyFont="1" applyFill="1" applyBorder="1" applyAlignment="1"/>
    <xf numFmtId="49" fontId="16" fillId="3" borderId="1" xfId="0" applyNumberFormat="1" applyFont="1" applyFill="1" applyBorder="1"/>
    <xf numFmtId="164" fontId="16" fillId="3" borderId="2" xfId="1" applyFont="1" applyFill="1" applyBorder="1"/>
    <xf numFmtId="49" fontId="13" fillId="2" borderId="1" xfId="2" applyNumberFormat="1" applyFont="1" applyFill="1" applyBorder="1" applyAlignment="1">
      <alignment horizontal="center" vertical="justify"/>
    </xf>
    <xf numFmtId="0" fontId="17" fillId="5" borderId="2" xfId="0" applyFont="1" applyFill="1" applyBorder="1"/>
    <xf numFmtId="49" fontId="10" fillId="0" borderId="1" xfId="0" applyNumberFormat="1" applyFont="1" applyBorder="1" applyAlignment="1">
      <alignment vertical="top"/>
    </xf>
    <xf numFmtId="49" fontId="16" fillId="0" borderId="1" xfId="0" applyNumberFormat="1" applyFont="1" applyBorder="1" applyAlignment="1">
      <alignment vertical="top"/>
    </xf>
    <xf numFmtId="49" fontId="11" fillId="2" borderId="12" xfId="2" applyNumberFormat="1" applyFont="1" applyFill="1" applyBorder="1" applyAlignment="1">
      <alignment horizontal="center" vertical="justify"/>
    </xf>
    <xf numFmtId="49" fontId="13" fillId="2" borderId="12" xfId="2" applyNumberFormat="1" applyFont="1" applyFill="1" applyBorder="1" applyAlignment="1">
      <alignment horizontal="center" vertical="justify"/>
    </xf>
    <xf numFmtId="0" fontId="11" fillId="3" borderId="2" xfId="2" applyNumberFormat="1" applyFont="1" applyFill="1" applyBorder="1" applyAlignment="1">
      <alignment horizontal="left" vertical="top" wrapText="1"/>
    </xf>
    <xf numFmtId="49" fontId="13" fillId="5" borderId="1" xfId="2" applyNumberFormat="1" applyFont="1" applyFill="1" applyBorder="1" applyAlignment="1">
      <alignment horizontal="center" vertical="justify"/>
    </xf>
    <xf numFmtId="0" fontId="12" fillId="5" borderId="2" xfId="2" applyNumberFormat="1" applyFont="1" applyFill="1" applyBorder="1" applyAlignment="1">
      <alignment horizontal="left" vertical="top"/>
    </xf>
    <xf numFmtId="164" fontId="11" fillId="5" borderId="2" xfId="2" applyFont="1" applyFill="1" applyBorder="1" applyAlignment="1">
      <alignment horizontal="center"/>
    </xf>
    <xf numFmtId="164" fontId="11" fillId="5" borderId="2" xfId="1" applyFont="1" applyFill="1" applyBorder="1" applyAlignment="1">
      <alignment horizontal="center"/>
    </xf>
    <xf numFmtId="49" fontId="13" fillId="2" borderId="26" xfId="2" applyNumberFormat="1" applyFont="1" applyFill="1" applyBorder="1" applyAlignment="1">
      <alignment horizontal="center" vertical="justify"/>
    </xf>
    <xf numFmtId="164" fontId="13" fillId="3" borderId="21" xfId="1" applyFont="1" applyFill="1" applyBorder="1" applyAlignment="1">
      <alignment horizontal="center"/>
    </xf>
    <xf numFmtId="49" fontId="13" fillId="2" borderId="27" xfId="2" applyNumberFormat="1" applyFont="1" applyFill="1" applyBorder="1" applyAlignment="1">
      <alignment horizontal="center" vertical="justify"/>
    </xf>
    <xf numFmtId="164" fontId="13" fillId="3" borderId="17" xfId="1" applyFont="1" applyFill="1" applyBorder="1" applyAlignment="1">
      <alignment horizontal="center"/>
    </xf>
    <xf numFmtId="49" fontId="11" fillId="2" borderId="26" xfId="2" applyNumberFormat="1" applyFont="1" applyFill="1" applyBorder="1" applyAlignment="1">
      <alignment horizontal="center" vertical="justify"/>
    </xf>
    <xf numFmtId="49" fontId="11" fillId="2" borderId="27" xfId="2" applyNumberFormat="1" applyFont="1" applyFill="1" applyBorder="1" applyAlignment="1">
      <alignment horizontal="center" vertical="justify"/>
    </xf>
    <xf numFmtId="49" fontId="10" fillId="0" borderId="0" xfId="0" applyNumberFormat="1" applyFont="1"/>
    <xf numFmtId="49" fontId="13" fillId="2" borderId="1" xfId="2" applyNumberFormat="1" applyFont="1" applyFill="1" applyBorder="1" applyAlignment="1">
      <alignment horizontal="left" vertical="justify"/>
    </xf>
    <xf numFmtId="0" fontId="13" fillId="2" borderId="2" xfId="2" applyNumberFormat="1" applyFont="1" applyFill="1" applyBorder="1" applyAlignment="1">
      <alignment wrapText="1"/>
    </xf>
    <xf numFmtId="49" fontId="13" fillId="6" borderId="1" xfId="1" applyNumberFormat="1" applyFont="1" applyFill="1" applyBorder="1" applyAlignment="1">
      <alignment horizontal="left" vertical="justify"/>
    </xf>
    <xf numFmtId="0" fontId="12" fillId="6" borderId="2" xfId="2" applyNumberFormat="1" applyFont="1" applyFill="1" applyBorder="1" applyAlignment="1">
      <alignment horizontal="justify"/>
    </xf>
    <xf numFmtId="164" fontId="13" fillId="6" borderId="2" xfId="2" applyFont="1" applyFill="1" applyBorder="1" applyAlignment="1">
      <alignment horizontal="center"/>
    </xf>
    <xf numFmtId="164" fontId="13" fillId="6" borderId="2" xfId="1" applyFont="1" applyFill="1" applyBorder="1" applyAlignment="1">
      <alignment horizontal="center"/>
    </xf>
    <xf numFmtId="49" fontId="3" fillId="3" borderId="1" xfId="0" applyNumberFormat="1" applyFont="1" applyFill="1" applyBorder="1" applyAlignment="1">
      <alignment horizontal="center" vertical="top"/>
    </xf>
    <xf numFmtId="164" fontId="11" fillId="0" borderId="2" xfId="1" applyFont="1" applyFill="1" applyBorder="1" applyAlignment="1"/>
    <xf numFmtId="165" fontId="13" fillId="7" borderId="1" xfId="1" applyNumberFormat="1" applyFont="1" applyFill="1" applyBorder="1" applyAlignment="1">
      <alignment horizontal="left" vertical="justify"/>
    </xf>
    <xf numFmtId="0" fontId="12" fillId="7" borderId="2" xfId="2" applyNumberFormat="1" applyFont="1" applyFill="1" applyBorder="1" applyAlignment="1">
      <alignment horizontal="left"/>
    </xf>
    <xf numFmtId="0" fontId="11" fillId="7" borderId="2" xfId="3" applyFont="1" applyFill="1" applyBorder="1" applyAlignment="1">
      <alignment horizontal="center"/>
    </xf>
    <xf numFmtId="164" fontId="11" fillId="7" borderId="2" xfId="1" applyFont="1" applyFill="1" applyBorder="1" applyAlignment="1">
      <alignment horizontal="center"/>
    </xf>
    <xf numFmtId="165" fontId="11" fillId="7" borderId="1" xfId="1" applyNumberFormat="1" applyFont="1" applyFill="1" applyBorder="1" applyAlignment="1">
      <alignment horizontal="left" vertical="justify"/>
    </xf>
    <xf numFmtId="49" fontId="33" fillId="3" borderId="1" xfId="0" applyNumberFormat="1" applyFont="1" applyFill="1" applyBorder="1" applyAlignment="1">
      <alignment horizontal="center" vertical="top"/>
    </xf>
    <xf numFmtId="49" fontId="13" fillId="0" borderId="1" xfId="2" applyNumberFormat="1" applyFont="1" applyFill="1" applyBorder="1" applyAlignment="1">
      <alignment horizontal="left" vertical="justify"/>
    </xf>
    <xf numFmtId="49" fontId="34" fillId="8" borderId="58" xfId="0" applyNumberFormat="1" applyFont="1" applyFill="1" applyBorder="1" applyAlignment="1">
      <alignment horizontal="center" vertical="center"/>
    </xf>
    <xf numFmtId="0" fontId="35" fillId="8" borderId="59" xfId="0" quotePrefix="1" applyFont="1" applyFill="1" applyBorder="1" applyAlignment="1">
      <alignment horizontal="center"/>
    </xf>
    <xf numFmtId="0" fontId="34" fillId="0" borderId="59" xfId="0" applyFont="1" applyBorder="1" applyAlignment="1">
      <alignment horizontal="center"/>
    </xf>
    <xf numFmtId="164" fontId="34" fillId="8" borderId="59" xfId="0" applyNumberFormat="1" applyFont="1" applyFill="1" applyBorder="1" applyAlignment="1">
      <alignment horizontal="center"/>
    </xf>
    <xf numFmtId="165" fontId="34" fillId="0" borderId="59" xfId="0" applyNumberFormat="1" applyFont="1" applyBorder="1" applyAlignment="1">
      <alignment horizontal="center"/>
    </xf>
    <xf numFmtId="164" fontId="36" fillId="0" borderId="59" xfId="0" applyNumberFormat="1" applyFont="1" applyBorder="1"/>
    <xf numFmtId="164" fontId="36" fillId="0" borderId="60" xfId="0" applyNumberFormat="1" applyFont="1" applyBorder="1"/>
    <xf numFmtId="0" fontId="36" fillId="0" borderId="0" xfId="0" applyFont="1"/>
    <xf numFmtId="0" fontId="0" fillId="0" borderId="0" xfId="0" applyFont="1" applyAlignment="1"/>
    <xf numFmtId="0" fontId="35" fillId="8" borderId="59" xfId="0" applyFont="1" applyFill="1" applyBorder="1" applyAlignment="1">
      <alignment horizontal="center" wrapText="1"/>
    </xf>
    <xf numFmtId="49" fontId="37" fillId="8" borderId="58" xfId="0" applyNumberFormat="1" applyFont="1" applyFill="1" applyBorder="1" applyAlignment="1">
      <alignment horizontal="left" vertical="center"/>
    </xf>
    <xf numFmtId="0" fontId="35" fillId="8" borderId="59" xfId="0" applyFont="1" applyFill="1" applyBorder="1" applyAlignment="1">
      <alignment horizontal="left" vertical="top"/>
    </xf>
    <xf numFmtId="164" fontId="34" fillId="0" borderId="59" xfId="0" applyNumberFormat="1" applyFont="1" applyBorder="1" applyAlignment="1">
      <alignment horizontal="center"/>
    </xf>
    <xf numFmtId="49" fontId="34" fillId="8" borderId="58" xfId="0" applyNumberFormat="1" applyFont="1" applyFill="1" applyBorder="1" applyAlignment="1">
      <alignment horizontal="left" vertical="center"/>
    </xf>
    <xf numFmtId="0" fontId="34" fillId="8" borderId="59" xfId="0" applyFont="1" applyFill="1" applyBorder="1" applyAlignment="1">
      <alignment wrapText="1"/>
    </xf>
    <xf numFmtId="0" fontId="34" fillId="8" borderId="59" xfId="0" applyFont="1" applyFill="1" applyBorder="1"/>
    <xf numFmtId="0" fontId="34" fillId="0" borderId="59" xfId="0" applyFont="1" applyBorder="1"/>
    <xf numFmtId="0" fontId="34" fillId="0" borderId="60" xfId="0" applyFont="1" applyBorder="1"/>
    <xf numFmtId="0" fontId="34" fillId="0" borderId="59" xfId="0" applyFont="1" applyBorder="1" applyAlignment="1">
      <alignment horizontal="left" wrapText="1"/>
    </xf>
    <xf numFmtId="164" fontId="34" fillId="0" borderId="59" xfId="0" applyNumberFormat="1" applyFont="1" applyBorder="1"/>
    <xf numFmtId="164" fontId="38" fillId="0" borderId="60" xfId="0" applyNumberFormat="1" applyFont="1" applyBorder="1"/>
    <xf numFmtId="49" fontId="38" fillId="9" borderId="58" xfId="0" applyNumberFormat="1" applyFont="1" applyFill="1" applyBorder="1"/>
    <xf numFmtId="0" fontId="39" fillId="9" borderId="59" xfId="0" applyFont="1" applyFill="1" applyBorder="1"/>
    <xf numFmtId="0" fontId="38" fillId="9" borderId="59" xfId="0" applyFont="1" applyFill="1" applyBorder="1" applyAlignment="1">
      <alignment horizontal="center"/>
    </xf>
    <xf numFmtId="164" fontId="38" fillId="9" borderId="59" xfId="0" applyNumberFormat="1" applyFont="1" applyFill="1" applyBorder="1"/>
    <xf numFmtId="165" fontId="38" fillId="0" borderId="59" xfId="0" applyNumberFormat="1" applyFont="1" applyBorder="1"/>
    <xf numFmtId="164" fontId="38" fillId="0" borderId="59" xfId="0" applyNumberFormat="1" applyFont="1" applyBorder="1"/>
    <xf numFmtId="49" fontId="40" fillId="0" borderId="58" xfId="0" applyNumberFormat="1" applyFont="1" applyBorder="1" applyAlignment="1">
      <alignment vertical="top"/>
    </xf>
    <xf numFmtId="0" fontId="40" fillId="0" borderId="59" xfId="0" applyFont="1" applyBorder="1" applyAlignment="1">
      <alignment wrapText="1"/>
    </xf>
    <xf numFmtId="0" fontId="36" fillId="0" borderId="59" xfId="0" applyFont="1" applyBorder="1" applyAlignment="1">
      <alignment horizontal="center"/>
    </xf>
    <xf numFmtId="165" fontId="36" fillId="0" borderId="59" xfId="0" applyNumberFormat="1" applyFont="1" applyBorder="1"/>
    <xf numFmtId="166" fontId="36" fillId="0" borderId="0" xfId="0" applyNumberFormat="1" applyFont="1"/>
    <xf numFmtId="49" fontId="36" fillId="0" borderId="58" xfId="0" applyNumberFormat="1" applyFont="1" applyBorder="1" applyAlignment="1">
      <alignment vertical="top"/>
    </xf>
    <xf numFmtId="0" fontId="36" fillId="0" borderId="59" xfId="0" applyFont="1" applyBorder="1" applyAlignment="1">
      <alignment wrapText="1"/>
    </xf>
    <xf numFmtId="49" fontId="34" fillId="8" borderId="61" xfId="0" applyNumberFormat="1" applyFont="1" applyFill="1" applyBorder="1" applyAlignment="1">
      <alignment horizontal="center" vertical="center"/>
    </xf>
    <xf numFmtId="0" fontId="37" fillId="8" borderId="62" xfId="0" quotePrefix="1" applyFont="1" applyFill="1" applyBorder="1" applyAlignment="1">
      <alignment horizontal="left"/>
    </xf>
    <xf numFmtId="0" fontId="36" fillId="0" borderId="63" xfId="0" applyFont="1" applyBorder="1" applyAlignment="1">
      <alignment horizontal="center"/>
    </xf>
    <xf numFmtId="164" fontId="36" fillId="0" borderId="63" xfId="0" applyNumberFormat="1" applyFont="1" applyBorder="1"/>
    <xf numFmtId="165" fontId="36" fillId="0" borderId="63" xfId="0" applyNumberFormat="1" applyFont="1" applyBorder="1"/>
    <xf numFmtId="164" fontId="36" fillId="0" borderId="64" xfId="0" applyNumberFormat="1" applyFont="1" applyBorder="1"/>
    <xf numFmtId="49" fontId="34" fillId="8" borderId="65" xfId="0" applyNumberFormat="1" applyFont="1" applyFill="1" applyBorder="1" applyAlignment="1">
      <alignment horizontal="center" vertical="center"/>
    </xf>
    <xf numFmtId="0" fontId="37" fillId="8" borderId="66" xfId="0" quotePrefix="1" applyFont="1" applyFill="1" applyBorder="1" applyAlignment="1">
      <alignment horizontal="left"/>
    </xf>
    <xf numFmtId="0" fontId="36" fillId="0" borderId="67" xfId="0" applyFont="1" applyBorder="1" applyAlignment="1">
      <alignment horizontal="center"/>
    </xf>
    <xf numFmtId="164" fontId="36" fillId="0" borderId="67" xfId="0" applyNumberFormat="1" applyFont="1" applyBorder="1"/>
    <xf numFmtId="165" fontId="36" fillId="0" borderId="67" xfId="0" applyNumberFormat="1" applyFont="1" applyBorder="1"/>
    <xf numFmtId="164" fontId="38" fillId="0" borderId="68" xfId="0" applyNumberFormat="1" applyFont="1" applyBorder="1"/>
    <xf numFmtId="0" fontId="3" fillId="0" borderId="2" xfId="0" applyFont="1" applyFill="1" applyBorder="1" applyAlignment="1">
      <alignment vertical="justify" wrapText="1"/>
    </xf>
    <xf numFmtId="0" fontId="13" fillId="0" borderId="21" xfId="2" quotePrefix="1" applyNumberFormat="1" applyFont="1" applyFill="1" applyBorder="1" applyAlignment="1">
      <alignment horizontal="left"/>
    </xf>
    <xf numFmtId="49" fontId="7" fillId="0" borderId="6" xfId="0" applyNumberFormat="1" applyFont="1" applyFill="1" applyBorder="1" applyAlignment="1">
      <alignment horizontal="center"/>
    </xf>
    <xf numFmtId="0" fontId="7" fillId="0" borderId="7" xfId="0" applyFont="1" applyFill="1" applyBorder="1" applyAlignment="1">
      <alignment horizontal="left"/>
    </xf>
    <xf numFmtId="164" fontId="7" fillId="0" borderId="8" xfId="1" applyFont="1" applyFill="1" applyBorder="1" applyAlignment="1">
      <alignment horizontal="center"/>
    </xf>
    <xf numFmtId="0" fontId="38" fillId="0" borderId="59" xfId="0" applyFont="1" applyFill="1" applyBorder="1" applyAlignment="1">
      <alignment horizontal="center"/>
    </xf>
    <xf numFmtId="164" fontId="38" fillId="0" borderId="59" xfId="0" applyNumberFormat="1" applyFont="1" applyFill="1" applyBorder="1"/>
    <xf numFmtId="0" fontId="7" fillId="0" borderId="7" xfId="0" applyFont="1" applyFill="1" applyBorder="1" applyAlignment="1">
      <alignment horizontal="left" wrapText="1"/>
    </xf>
    <xf numFmtId="49" fontId="11" fillId="0" borderId="1" xfId="1" applyNumberFormat="1" applyFont="1" applyBorder="1" applyAlignment="1">
      <alignment horizontal="left" vertical="justify"/>
    </xf>
    <xf numFmtId="0" fontId="12" fillId="0" borderId="2" xfId="2" applyNumberFormat="1" applyFont="1" applyBorder="1" applyAlignment="1">
      <alignment horizontal="justify"/>
    </xf>
    <xf numFmtId="164" fontId="11" fillId="0" borderId="2" xfId="2" applyFont="1" applyBorder="1" applyAlignment="1">
      <alignment horizontal="center"/>
    </xf>
    <xf numFmtId="164" fontId="11" fillId="0" borderId="2" xfId="1" applyFont="1" applyBorder="1" applyAlignment="1">
      <alignment horizontal="center"/>
    </xf>
    <xf numFmtId="165" fontId="11" fillId="0" borderId="2" xfId="1" applyNumberFormat="1" applyFont="1" applyBorder="1" applyAlignment="1">
      <alignment horizontal="center"/>
    </xf>
    <xf numFmtId="164" fontId="13" fillId="0" borderId="3" xfId="2" applyFont="1" applyBorder="1"/>
    <xf numFmtId="164" fontId="10" fillId="0" borderId="3" xfId="1" applyFont="1" applyBorder="1"/>
    <xf numFmtId="0" fontId="11" fillId="3" borderId="2" xfId="3" applyFont="1" applyFill="1" applyBorder="1" applyAlignment="1">
      <alignment horizontal="left" vertical="top" wrapText="1"/>
    </xf>
    <xf numFmtId="0" fontId="11" fillId="3" borderId="2" xfId="3" applyFont="1" applyFill="1" applyBorder="1" applyAlignment="1">
      <alignment horizontal="center" vertical="top"/>
    </xf>
    <xf numFmtId="0" fontId="12" fillId="0" borderId="2" xfId="2" applyNumberFormat="1" applyFont="1" applyBorder="1" applyAlignment="1">
      <alignment horizontal="left"/>
    </xf>
    <xf numFmtId="0" fontId="11" fillId="0" borderId="2" xfId="3" quotePrefix="1" applyFont="1" applyBorder="1" applyAlignment="1">
      <alignment horizontal="left" wrapText="1"/>
    </xf>
    <xf numFmtId="0" fontId="12" fillId="0" borderId="2" xfId="3" applyFont="1" applyBorder="1" applyAlignment="1">
      <alignment horizontal="left" wrapText="1"/>
    </xf>
    <xf numFmtId="164" fontId="11" fillId="0" borderId="2" xfId="1" applyFont="1" applyBorder="1"/>
    <xf numFmtId="164" fontId="16" fillId="0" borderId="3" xfId="1" applyFont="1" applyBorder="1"/>
    <xf numFmtId="164" fontId="10" fillId="0" borderId="0" xfId="0" applyNumberFormat="1" applyFont="1"/>
    <xf numFmtId="0" fontId="11" fillId="0" borderId="2" xfId="3" applyFont="1" applyBorder="1" applyAlignment="1">
      <alignment horizontal="left" vertical="center"/>
    </xf>
    <xf numFmtId="164" fontId="11" fillId="3" borderId="2" xfId="1" applyFont="1" applyFill="1" applyBorder="1" applyAlignment="1">
      <alignment horizontal="left" vertical="center"/>
    </xf>
    <xf numFmtId="165" fontId="11" fillId="0" borderId="2" xfId="1" applyNumberFormat="1" applyFont="1" applyBorder="1" applyAlignment="1">
      <alignment horizontal="center" vertical="center"/>
    </xf>
    <xf numFmtId="164" fontId="11" fillId="0" borderId="2" xfId="1" applyFont="1" applyBorder="1" applyAlignment="1">
      <alignment vertical="center"/>
    </xf>
    <xf numFmtId="164" fontId="16" fillId="0" borderId="3" xfId="1" applyFont="1" applyBorder="1" applyAlignment="1">
      <alignment vertical="center"/>
    </xf>
    <xf numFmtId="0" fontId="11" fillId="0" borderId="2" xfId="3" applyFont="1" applyBorder="1" applyAlignment="1">
      <alignment horizontal="center" vertical="center"/>
    </xf>
    <xf numFmtId="164" fontId="11" fillId="3" borderId="2" xfId="1" applyFont="1" applyFill="1" applyBorder="1" applyAlignment="1">
      <alignment horizontal="center" vertical="center"/>
    </xf>
    <xf numFmtId="165" fontId="13" fillId="0" borderId="2" xfId="1" applyNumberFormat="1" applyFont="1" applyBorder="1" applyAlignment="1">
      <alignment horizontal="center"/>
    </xf>
    <xf numFmtId="165" fontId="11" fillId="0" borderId="1" xfId="1" applyNumberFormat="1" applyFont="1" applyBorder="1" applyAlignment="1">
      <alignment horizontal="left" vertical="justify"/>
    </xf>
    <xf numFmtId="0" fontId="12" fillId="0" borderId="2" xfId="3" applyFont="1" applyBorder="1" applyAlignment="1">
      <alignment horizontal="left"/>
    </xf>
    <xf numFmtId="165" fontId="11" fillId="0" borderId="2" xfId="1" applyNumberFormat="1" applyFont="1" applyBorder="1" applyAlignment="1">
      <alignment horizontal="center" vertical="top"/>
    </xf>
    <xf numFmtId="164" fontId="10" fillId="0" borderId="2" xfId="1" applyFont="1" applyBorder="1" applyAlignment="1">
      <alignment vertical="top"/>
    </xf>
    <xf numFmtId="164" fontId="10" fillId="0" borderId="3" xfId="1" applyFont="1" applyBorder="1" applyAlignment="1">
      <alignment vertical="top"/>
    </xf>
    <xf numFmtId="0" fontId="3" fillId="0" borderId="2" xfId="0" applyFont="1" applyBorder="1" applyAlignment="1">
      <alignment vertical="top" wrapText="1"/>
    </xf>
    <xf numFmtId="0" fontId="3" fillId="3" borderId="2" xfId="0" applyFont="1" applyFill="1" applyBorder="1" applyAlignment="1">
      <alignment horizontal="center" vertical="top"/>
    </xf>
    <xf numFmtId="164" fontId="3" fillId="3" borderId="2" xfId="0" applyNumberFormat="1" applyFont="1" applyFill="1" applyBorder="1" applyAlignment="1">
      <alignment horizontal="center" vertical="top"/>
    </xf>
    <xf numFmtId="164" fontId="11" fillId="0" borderId="2" xfId="1" applyFont="1" applyBorder="1" applyAlignment="1">
      <alignment vertical="top"/>
    </xf>
    <xf numFmtId="164" fontId="16" fillId="0" borderId="3" xfId="1" applyFont="1" applyBorder="1" applyAlignment="1">
      <alignment vertical="top"/>
    </xf>
    <xf numFmtId="0" fontId="3" fillId="0" borderId="2" xfId="0" applyFont="1" applyBorder="1" applyAlignment="1">
      <alignment vertical="justify" wrapText="1"/>
    </xf>
    <xf numFmtId="0" fontId="20" fillId="0" borderId="2" xfId="0" applyFont="1" applyBorder="1" applyAlignment="1">
      <alignment vertical="justify" wrapText="1"/>
    </xf>
    <xf numFmtId="49" fontId="3" fillId="0" borderId="1" xfId="0" applyNumberFormat="1" applyFont="1" applyBorder="1" applyAlignment="1">
      <alignment horizontal="left" vertical="top"/>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49" fontId="11" fillId="2" borderId="1" xfId="2" applyNumberFormat="1" applyFont="1" applyFill="1" applyBorder="1" applyAlignment="1">
      <alignment horizontal="center" vertical="center"/>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6" fillId="2" borderId="54" xfId="0" applyFont="1" applyFill="1" applyBorder="1" applyAlignment="1">
      <alignment horizontal="center" vertical="center"/>
    </xf>
    <xf numFmtId="0" fontId="6" fillId="2" borderId="55" xfId="0" applyFont="1" applyFill="1" applyBorder="1" applyAlignment="1">
      <alignment horizontal="center" vertical="center"/>
    </xf>
    <xf numFmtId="49" fontId="6" fillId="2" borderId="56" xfId="0" applyNumberFormat="1" applyFont="1" applyFill="1" applyBorder="1" applyAlignment="1">
      <alignment horizontal="center" vertical="center"/>
    </xf>
    <xf numFmtId="49" fontId="6" fillId="2" borderId="57" xfId="0" applyNumberFormat="1" applyFont="1" applyFill="1" applyBorder="1" applyAlignment="1">
      <alignment horizontal="center" vertical="center"/>
    </xf>
    <xf numFmtId="49" fontId="4" fillId="2" borderId="0" xfId="0" applyNumberFormat="1" applyFont="1" applyFill="1" applyBorder="1" applyAlignment="1">
      <alignment horizontal="center" wrapText="1"/>
    </xf>
    <xf numFmtId="49" fontId="5" fillId="2" borderId="0" xfId="0" applyNumberFormat="1" applyFont="1" applyFill="1" applyBorder="1" applyAlignment="1">
      <alignment horizontal="center"/>
    </xf>
    <xf numFmtId="49" fontId="19" fillId="0" borderId="0" xfId="0" applyNumberFormat="1" applyFont="1" applyAlignment="1">
      <alignment horizontal="center" wrapText="1"/>
    </xf>
    <xf numFmtId="165" fontId="10" fillId="0" borderId="0" xfId="1" applyNumberFormat="1" applyFont="1" applyFill="1" applyBorder="1" applyAlignment="1">
      <alignment horizontal="center"/>
    </xf>
  </cellXfs>
  <cellStyles count="4">
    <cellStyle name="Comma" xfId="1" builtinId="3"/>
    <cellStyle name="Comma 2" xfId="2" xr:uid="{00000000-0005-0000-0000-000001000000}"/>
    <cellStyle name="Normal" xfId="0" builtinId="0"/>
    <cellStyle name="Normal 2"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36"/>
  <sheetViews>
    <sheetView workbookViewId="0">
      <selection activeCell="A33" sqref="A33:A34"/>
    </sheetView>
  </sheetViews>
  <sheetFormatPr defaultRowHeight="15" x14ac:dyDescent="0.25"/>
  <cols>
    <col min="1" max="1" width="100.85546875" customWidth="1"/>
  </cols>
  <sheetData>
    <row r="1" spans="1:1" x14ac:dyDescent="0.25">
      <c r="A1" s="161"/>
    </row>
    <row r="2" spans="1:1" x14ac:dyDescent="0.25">
      <c r="A2" s="162"/>
    </row>
    <row r="3" spans="1:1" x14ac:dyDescent="0.25">
      <c r="A3" s="162"/>
    </row>
    <row r="4" spans="1:1" x14ac:dyDescent="0.25">
      <c r="A4" s="162"/>
    </row>
    <row r="5" spans="1:1" x14ac:dyDescent="0.25">
      <c r="A5" s="162"/>
    </row>
    <row r="6" spans="1:1" x14ac:dyDescent="0.25">
      <c r="A6" s="162"/>
    </row>
    <row r="7" spans="1:1" ht="33.75" x14ac:dyDescent="0.65">
      <c r="A7" s="163" t="s">
        <v>129</v>
      </c>
    </row>
    <row r="8" spans="1:1" ht="18.75" x14ac:dyDescent="0.4">
      <c r="A8" s="164"/>
    </row>
    <row r="9" spans="1:1" ht="18.75" x14ac:dyDescent="0.4">
      <c r="A9" s="164"/>
    </row>
    <row r="10" spans="1:1" ht="18.75" x14ac:dyDescent="0.4">
      <c r="A10" s="164"/>
    </row>
    <row r="11" spans="1:1" ht="18.75" x14ac:dyDescent="0.4">
      <c r="A11" s="164"/>
    </row>
    <row r="12" spans="1:1" ht="18.75" x14ac:dyDescent="0.4">
      <c r="A12" s="164"/>
    </row>
    <row r="13" spans="1:1" s="19" customFormat="1" ht="97.5" customHeight="1" x14ac:dyDescent="0.25">
      <c r="A13" s="165" t="s">
        <v>696</v>
      </c>
    </row>
    <row r="14" spans="1:1" x14ac:dyDescent="0.25">
      <c r="A14" s="162"/>
    </row>
    <row r="15" spans="1:1" ht="16.5" customHeight="1" x14ac:dyDescent="0.25">
      <c r="A15" s="162"/>
    </row>
    <row r="16" spans="1:1" ht="16.5" customHeight="1" x14ac:dyDescent="0.25">
      <c r="A16" s="162"/>
    </row>
    <row r="17" spans="1:1" ht="16.5" customHeight="1" x14ac:dyDescent="0.25">
      <c r="A17" s="162"/>
    </row>
    <row r="18" spans="1:1" ht="16.5" customHeight="1" x14ac:dyDescent="0.25">
      <c r="A18" s="162"/>
    </row>
    <row r="19" spans="1:1" ht="16.5" customHeight="1" x14ac:dyDescent="0.25">
      <c r="A19" s="162"/>
    </row>
    <row r="20" spans="1:1" ht="16.5" customHeight="1" x14ac:dyDescent="0.25">
      <c r="A20" s="162"/>
    </row>
    <row r="21" spans="1:1" x14ac:dyDescent="0.25">
      <c r="A21" s="162"/>
    </row>
    <row r="22" spans="1:1" x14ac:dyDescent="0.25">
      <c r="A22" s="162"/>
    </row>
    <row r="23" spans="1:1" x14ac:dyDescent="0.25">
      <c r="A23" s="162"/>
    </row>
    <row r="24" spans="1:1" ht="18.75" x14ac:dyDescent="0.4">
      <c r="A24" s="166" t="s">
        <v>239</v>
      </c>
    </row>
    <row r="25" spans="1:1" ht="18.75" x14ac:dyDescent="0.4">
      <c r="A25" s="167" t="s">
        <v>704</v>
      </c>
    </row>
    <row r="26" spans="1:1" ht="18.75" x14ac:dyDescent="0.4">
      <c r="A26" s="167" t="s">
        <v>238</v>
      </c>
    </row>
    <row r="27" spans="1:1" ht="18.75" x14ac:dyDescent="0.4">
      <c r="A27" s="164"/>
    </row>
    <row r="28" spans="1:1" ht="18.75" x14ac:dyDescent="0.4">
      <c r="A28" s="164"/>
    </row>
    <row r="29" spans="1:1" ht="18.75" x14ac:dyDescent="0.4">
      <c r="A29" s="164"/>
    </row>
    <row r="30" spans="1:1" ht="18.75" x14ac:dyDescent="0.4">
      <c r="A30" s="164"/>
    </row>
    <row r="31" spans="1:1" ht="18.75" x14ac:dyDescent="0.4">
      <c r="A31" s="164"/>
    </row>
    <row r="32" spans="1:1" ht="18.75" x14ac:dyDescent="0.4">
      <c r="A32" s="166" t="s">
        <v>134</v>
      </c>
    </row>
    <row r="33" spans="1:1" ht="18.75" customHeight="1" x14ac:dyDescent="0.25">
      <c r="A33" s="476"/>
    </row>
    <row r="34" spans="1:1" ht="65.25" customHeight="1" thickBot="1" x14ac:dyDescent="0.3">
      <c r="A34" s="477"/>
    </row>
    <row r="35" spans="1:1" ht="18.75" x14ac:dyDescent="0.4">
      <c r="A35" s="24"/>
    </row>
    <row r="36" spans="1:1" ht="18.75" x14ac:dyDescent="0.4">
      <c r="A36" s="23"/>
    </row>
  </sheetData>
  <mergeCells count="1">
    <mergeCell ref="A33:A34"/>
  </mergeCells>
  <pageMargins left="0.7" right="0.7" top="0.75" bottom="0.75" header="0.3" footer="0.3"/>
  <pageSetup scale="97"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
  <sheetViews>
    <sheetView topLeftCell="A4" workbookViewId="0">
      <selection activeCell="G4" sqref="G1:G1048576"/>
    </sheetView>
  </sheetViews>
  <sheetFormatPr defaultRowHeight="15" x14ac:dyDescent="0.25"/>
  <cols>
    <col min="2" max="2" width="47.5703125" customWidth="1"/>
    <col min="3" max="6" width="28.5703125" customWidth="1"/>
    <col min="9" max="9" width="44.5703125" customWidth="1"/>
    <col min="12" max="12" width="21.140625" customWidth="1"/>
  </cols>
  <sheetData>
    <row r="1" spans="1:6" ht="35.25" customHeight="1" x14ac:dyDescent="0.3">
      <c r="A1" s="482" t="s">
        <v>695</v>
      </c>
      <c r="B1" s="482"/>
      <c r="C1" s="482"/>
      <c r="D1" s="482"/>
      <c r="E1" s="482"/>
      <c r="F1" s="482"/>
    </row>
    <row r="2" spans="1:6" ht="15.75" x14ac:dyDescent="0.25">
      <c r="A2" s="483" t="s">
        <v>64</v>
      </c>
      <c r="B2" s="483"/>
      <c r="C2" s="483"/>
      <c r="D2" s="483"/>
      <c r="E2" s="483"/>
      <c r="F2" s="483"/>
    </row>
    <row r="3" spans="1:6" ht="15.75" thickBot="1" x14ac:dyDescent="0.3">
      <c r="A3" s="1"/>
      <c r="B3" s="2"/>
      <c r="C3" s="3"/>
      <c r="D3" s="3"/>
      <c r="E3" s="3"/>
      <c r="F3" s="3"/>
    </row>
    <row r="4" spans="1:6" ht="20.100000000000001" customHeight="1" thickTop="1" thickBot="1" x14ac:dyDescent="0.35">
      <c r="A4" s="480" t="s">
        <v>65</v>
      </c>
      <c r="B4" s="478" t="s">
        <v>66</v>
      </c>
      <c r="C4" s="4" t="s">
        <v>498</v>
      </c>
      <c r="D4" s="4" t="s">
        <v>548</v>
      </c>
      <c r="E4" s="4" t="s">
        <v>549</v>
      </c>
      <c r="F4" s="4" t="s">
        <v>621</v>
      </c>
    </row>
    <row r="5" spans="1:6" ht="20.100000000000001" customHeight="1" thickTop="1" thickBot="1" x14ac:dyDescent="0.35">
      <c r="A5" s="481"/>
      <c r="B5" s="479"/>
      <c r="C5" s="4" t="s">
        <v>67</v>
      </c>
      <c r="D5" s="4" t="s">
        <v>67</v>
      </c>
      <c r="E5" s="4" t="s">
        <v>67</v>
      </c>
      <c r="F5" s="4" t="s">
        <v>67</v>
      </c>
    </row>
    <row r="6" spans="1:6" ht="24.95" customHeight="1" thickTop="1" x14ac:dyDescent="0.25">
      <c r="A6" s="310" t="s">
        <v>432</v>
      </c>
      <c r="B6" s="311" t="s">
        <v>431</v>
      </c>
      <c r="C6" s="312"/>
      <c r="D6" s="312"/>
      <c r="E6" s="312"/>
      <c r="F6" s="312"/>
    </row>
    <row r="7" spans="1:6" ht="24.95" customHeight="1" x14ac:dyDescent="0.25">
      <c r="A7" s="307" t="s">
        <v>68</v>
      </c>
      <c r="B7" s="308" t="s">
        <v>14</v>
      </c>
      <c r="C7" s="309">
        <f>'Admin Block BoQ'!G78</f>
        <v>0</v>
      </c>
      <c r="D7" s="309">
        <f>'Laboratory Block BoQ'!G78</f>
        <v>0</v>
      </c>
      <c r="E7" s="309">
        <f>'Storage Block BoQ'!G78</f>
        <v>0</v>
      </c>
      <c r="F7" s="309">
        <f>'compound wall BoQ'!G78</f>
        <v>0</v>
      </c>
    </row>
    <row r="8" spans="1:6" ht="24.95" customHeight="1" x14ac:dyDescent="0.25">
      <c r="A8" s="5" t="s">
        <v>69</v>
      </c>
      <c r="B8" s="6" t="s">
        <v>70</v>
      </c>
      <c r="C8" s="7">
        <f>'Admin Block BoQ'!G107</f>
        <v>0</v>
      </c>
      <c r="D8" s="7">
        <f>'Laboratory Block BoQ'!G107</f>
        <v>0</v>
      </c>
      <c r="E8" s="7">
        <f>'Storage Block BoQ'!G103</f>
        <v>0</v>
      </c>
      <c r="F8" s="7">
        <f>'compound wall BoQ'!G107</f>
        <v>0</v>
      </c>
    </row>
    <row r="9" spans="1:6" ht="24.95" customHeight="1" x14ac:dyDescent="0.25">
      <c r="A9" s="5" t="s">
        <v>71</v>
      </c>
      <c r="B9" s="6" t="s">
        <v>72</v>
      </c>
      <c r="C9" s="7">
        <f>'Admin Block BoQ'!G224</f>
        <v>0</v>
      </c>
      <c r="D9" s="7">
        <f>'Laboratory Block BoQ'!G216</f>
        <v>0</v>
      </c>
      <c r="E9" s="7">
        <f>'Storage Block BoQ'!G203</f>
        <v>0</v>
      </c>
      <c r="F9" s="7">
        <f>'compound wall BoQ'!G186</f>
        <v>0</v>
      </c>
    </row>
    <row r="10" spans="1:6" ht="24.95" customHeight="1" x14ac:dyDescent="0.25">
      <c r="A10" s="431" t="s">
        <v>73</v>
      </c>
      <c r="B10" s="432" t="s">
        <v>74</v>
      </c>
      <c r="C10" s="433">
        <f>'Admin Block BoQ'!G268</f>
        <v>0</v>
      </c>
      <c r="D10" s="433">
        <f>'Laboratory Block BoQ'!G260</f>
        <v>0</v>
      </c>
      <c r="E10" s="433">
        <f>'Storage Block BoQ'!G245</f>
        <v>0</v>
      </c>
      <c r="F10" s="433">
        <f>'compound wall BoQ'!G219</f>
        <v>0</v>
      </c>
    </row>
    <row r="11" spans="1:6" ht="24.95" customHeight="1" x14ac:dyDescent="0.25">
      <c r="A11" s="431" t="s">
        <v>75</v>
      </c>
      <c r="B11" s="432" t="s">
        <v>76</v>
      </c>
      <c r="C11" s="433">
        <f>'Admin Block BoQ'!G317</f>
        <v>0</v>
      </c>
      <c r="D11" s="433">
        <f>'Laboratory Block BoQ'!G305</f>
        <v>0</v>
      </c>
      <c r="E11" s="433">
        <f>'Storage Block BoQ'!G273</f>
        <v>0</v>
      </c>
      <c r="F11" s="433"/>
    </row>
    <row r="12" spans="1:6" ht="24.95" customHeight="1" x14ac:dyDescent="0.25">
      <c r="A12" s="431" t="s">
        <v>77</v>
      </c>
      <c r="B12" s="432" t="s">
        <v>79</v>
      </c>
      <c r="C12" s="433">
        <f>'Admin Block BoQ'!G344</f>
        <v>0</v>
      </c>
      <c r="D12" s="433">
        <f>'Laboratory Block BoQ'!G329</f>
        <v>0</v>
      </c>
      <c r="E12" s="433">
        <f>'Storage Block BoQ'!G291</f>
        <v>0</v>
      </c>
      <c r="F12" s="433">
        <f>'compound wall BoQ'!G237</f>
        <v>0</v>
      </c>
    </row>
    <row r="13" spans="1:6" ht="24.95" customHeight="1" x14ac:dyDescent="0.25">
      <c r="A13" s="431" t="s">
        <v>78</v>
      </c>
      <c r="B13" s="432" t="s">
        <v>287</v>
      </c>
      <c r="C13" s="433">
        <f>'Admin Block BoQ'!G372</f>
        <v>0</v>
      </c>
      <c r="D13" s="433">
        <f>'Laboratory Block BoQ'!G354</f>
        <v>0</v>
      </c>
      <c r="E13" s="433">
        <f>'Storage Block BoQ'!G314</f>
        <v>0</v>
      </c>
      <c r="F13" s="433"/>
    </row>
    <row r="14" spans="1:6" ht="24.95" customHeight="1" x14ac:dyDescent="0.25">
      <c r="A14" s="431" t="s">
        <v>80</v>
      </c>
      <c r="B14" s="432" t="s">
        <v>83</v>
      </c>
      <c r="C14" s="433">
        <f>'Admin Block BoQ'!G399</f>
        <v>0</v>
      </c>
      <c r="D14" s="433">
        <f>'Laboratory Block BoQ'!G381</f>
        <v>0</v>
      </c>
      <c r="E14" s="433">
        <f>'Storage Block BoQ'!G341</f>
        <v>0</v>
      </c>
      <c r="F14" s="433">
        <f>'compound wall BoQ'!G249</f>
        <v>0</v>
      </c>
    </row>
    <row r="15" spans="1:6" ht="24.95" customHeight="1" x14ac:dyDescent="0.25">
      <c r="A15" s="431" t="s">
        <v>82</v>
      </c>
      <c r="B15" s="432" t="s">
        <v>85</v>
      </c>
      <c r="C15" s="7">
        <f>'Admin Block BoQ'!G422</f>
        <v>0</v>
      </c>
      <c r="D15" s="433">
        <f>'Laboratory Block BoQ'!G404</f>
        <v>0</v>
      </c>
      <c r="E15" s="433">
        <f>'Storage Block BoQ'!G358</f>
        <v>0</v>
      </c>
      <c r="F15" s="433"/>
    </row>
    <row r="16" spans="1:6" ht="24.95" customHeight="1" x14ac:dyDescent="0.25">
      <c r="A16" s="431" t="s">
        <v>84</v>
      </c>
      <c r="B16" s="432" t="s">
        <v>87</v>
      </c>
      <c r="C16" s="433">
        <f>'Admin Block BoQ'!G459</f>
        <v>0</v>
      </c>
      <c r="D16" s="433">
        <f>'Laboratory Block BoQ'!G443</f>
        <v>0</v>
      </c>
      <c r="E16" s="433">
        <f>'Storage Block BoQ'!G386</f>
        <v>0</v>
      </c>
      <c r="F16" s="433"/>
    </row>
    <row r="17" spans="1:9" ht="24.95" customHeight="1" x14ac:dyDescent="0.25">
      <c r="A17" s="431" t="s">
        <v>86</v>
      </c>
      <c r="B17" s="432" t="s">
        <v>88</v>
      </c>
      <c r="C17" s="433">
        <f>'Admin Block BoQ'!G526</f>
        <v>0</v>
      </c>
      <c r="D17" s="433">
        <f>'Laboratory Block BoQ'!G488</f>
        <v>0</v>
      </c>
      <c r="E17" s="433">
        <f>'Storage Block BoQ'!G427</f>
        <v>0</v>
      </c>
      <c r="F17" s="433">
        <f>'compound wall BoQ'!G270</f>
        <v>0</v>
      </c>
    </row>
    <row r="18" spans="1:9" ht="24.95" customHeight="1" x14ac:dyDescent="0.25">
      <c r="A18" s="431" t="s">
        <v>229</v>
      </c>
      <c r="B18" s="432" t="s">
        <v>291</v>
      </c>
      <c r="C18" s="433">
        <f>'Admin Block BoQ'!G550</f>
        <v>0</v>
      </c>
      <c r="D18" s="433">
        <f>'Laboratory Block BoQ'!G510</f>
        <v>0</v>
      </c>
      <c r="E18" s="433">
        <f>'Storage Block BoQ'!G448</f>
        <v>0</v>
      </c>
      <c r="F18" s="433"/>
    </row>
    <row r="19" spans="1:9" ht="33" customHeight="1" x14ac:dyDescent="0.25">
      <c r="A19" s="431" t="s">
        <v>233</v>
      </c>
      <c r="B19" s="436" t="s">
        <v>633</v>
      </c>
      <c r="C19" s="433">
        <f>'Admin Block BoQ'!G566</f>
        <v>0</v>
      </c>
      <c r="D19" s="433">
        <f>'Laboratory Block BoQ'!G529</f>
        <v>0</v>
      </c>
      <c r="E19" s="433">
        <f>'Storage Block BoQ'!G460</f>
        <v>0</v>
      </c>
      <c r="F19" s="433"/>
    </row>
    <row r="20" spans="1:9" ht="24.95" customHeight="1" x14ac:dyDescent="0.25">
      <c r="A20" s="5" t="s">
        <v>309</v>
      </c>
      <c r="B20" s="6" t="s">
        <v>234</v>
      </c>
      <c r="C20" s="7">
        <f>'Admin Block BoQ'!G603</f>
        <v>0</v>
      </c>
      <c r="D20" s="7">
        <f>'Laboratory Block BoQ'!G566</f>
        <v>0</v>
      </c>
      <c r="E20" s="7">
        <f>'Storage Block BoQ'!G497</f>
        <v>0</v>
      </c>
      <c r="F20" s="7">
        <f>'compound wall BoQ'!G307</f>
        <v>0</v>
      </c>
      <c r="I20" s="21"/>
    </row>
    <row r="21" spans="1:9" ht="24.95" customHeight="1" x14ac:dyDescent="0.25">
      <c r="A21" s="5" t="s">
        <v>660</v>
      </c>
      <c r="B21" s="6" t="s">
        <v>235</v>
      </c>
      <c r="C21" s="7">
        <f>-'Admin Block BoQ'!G647</f>
        <v>0</v>
      </c>
      <c r="D21" s="7">
        <f>'Laboratory Block BoQ'!G610</f>
        <v>0</v>
      </c>
      <c r="E21" s="7">
        <f>'Storage Block BoQ'!G541</f>
        <v>0</v>
      </c>
      <c r="F21" s="7">
        <f>'compound wall BoQ'!G363</f>
        <v>0</v>
      </c>
    </row>
    <row r="22" spans="1:9" ht="24.95" customHeight="1" thickBot="1" x14ac:dyDescent="0.3">
      <c r="A22" s="8"/>
      <c r="B22" s="9"/>
      <c r="C22" s="10"/>
      <c r="D22" s="10"/>
      <c r="E22" s="10"/>
      <c r="F22" s="10"/>
      <c r="I22" s="21">
        <f>C23*3%</f>
        <v>0</v>
      </c>
    </row>
    <row r="23" spans="1:9" ht="24.95" customHeight="1" thickTop="1" x14ac:dyDescent="0.25">
      <c r="A23" s="152"/>
      <c r="B23" s="153" t="s">
        <v>251</v>
      </c>
      <c r="C23" s="154">
        <f>SUM(C7:C21)</f>
        <v>0</v>
      </c>
      <c r="D23" s="154">
        <f>SUM(D7:D21)</f>
        <v>0</v>
      </c>
      <c r="E23" s="154">
        <f>SUM(E7:E21)</f>
        <v>0</v>
      </c>
      <c r="F23" s="154">
        <f>SUM(F7:F21)</f>
        <v>0</v>
      </c>
      <c r="I23" s="21">
        <f>C23*0.05</f>
        <v>0</v>
      </c>
    </row>
    <row r="24" spans="1:9" ht="24.95" customHeight="1" x14ac:dyDescent="0.25">
      <c r="A24" s="155"/>
      <c r="B24" s="156" t="s">
        <v>252</v>
      </c>
      <c r="C24" s="157">
        <f>C23*6%</f>
        <v>0</v>
      </c>
      <c r="D24" s="157">
        <f>D23*6%</f>
        <v>0</v>
      </c>
      <c r="E24" s="157">
        <f>E23*6%</f>
        <v>0</v>
      </c>
      <c r="F24" s="157">
        <f>F23*6%</f>
        <v>0</v>
      </c>
    </row>
    <row r="25" spans="1:9" ht="31.5" customHeight="1" thickBot="1" x14ac:dyDescent="0.3">
      <c r="A25" s="158"/>
      <c r="B25" s="159" t="s">
        <v>253</v>
      </c>
      <c r="C25" s="160">
        <f>C23+C24</f>
        <v>0</v>
      </c>
      <c r="D25" s="160">
        <f>D23+D24</f>
        <v>0</v>
      </c>
      <c r="E25" s="160">
        <f>E23+E24</f>
        <v>0</v>
      </c>
      <c r="F25" s="160">
        <f>F23+F24</f>
        <v>0</v>
      </c>
    </row>
    <row r="26" spans="1:9" ht="15.75" thickTop="1" x14ac:dyDescent="0.25"/>
  </sheetData>
  <mergeCells count="4">
    <mergeCell ref="B4:B5"/>
    <mergeCell ref="A4:A5"/>
    <mergeCell ref="A1:F1"/>
    <mergeCell ref="A2:F2"/>
  </mergeCells>
  <pageMargins left="0.7" right="0.7" top="0.65" bottom="0.5" header="0.3" footer="0.3"/>
  <pageSetup paperSize="9" orientation="portrait" horizontalDpi="4294967293"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92D050"/>
  </sheetPr>
  <dimension ref="A1:S647"/>
  <sheetViews>
    <sheetView showGridLines="0" showWhiteSpace="0" view="pageBreakPreview" topLeftCell="A555" zoomScaleNormal="100" zoomScaleSheetLayoutView="100" workbookViewId="0">
      <selection activeCell="T469" sqref="T469"/>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692</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431</v>
      </c>
      <c r="C5" s="43"/>
      <c r="D5" s="44"/>
      <c r="E5" s="168"/>
      <c r="F5" s="169"/>
      <c r="G5" s="170"/>
    </row>
    <row r="6" spans="1:7" s="14" customFormat="1" x14ac:dyDescent="0.2">
      <c r="A6" s="102"/>
      <c r="B6" s="127"/>
      <c r="C6" s="43"/>
      <c r="D6" s="44"/>
      <c r="E6" s="168"/>
      <c r="F6" s="169"/>
      <c r="G6" s="170"/>
    </row>
    <row r="7" spans="1:7" s="14" customFormat="1" x14ac:dyDescent="0.2">
      <c r="A7" s="102" t="s">
        <v>432</v>
      </c>
      <c r="B7" s="45" t="s">
        <v>433</v>
      </c>
      <c r="C7" s="43"/>
      <c r="D7" s="44"/>
      <c r="E7" s="168"/>
      <c r="F7" s="169"/>
      <c r="G7" s="170"/>
    </row>
    <row r="8" spans="1:7" s="14" customFormat="1" ht="36" x14ac:dyDescent="0.2">
      <c r="A8" s="270"/>
      <c r="B8" s="49" t="s">
        <v>434</v>
      </c>
      <c r="C8" s="43"/>
      <c r="D8" s="44"/>
      <c r="E8" s="168"/>
      <c r="F8" s="169"/>
      <c r="G8" s="170"/>
    </row>
    <row r="9" spans="1:7" s="14" customFormat="1" ht="24" x14ac:dyDescent="0.2">
      <c r="A9" s="102"/>
      <c r="B9" s="49" t="s">
        <v>435</v>
      </c>
      <c r="C9" s="43"/>
      <c r="D9" s="44"/>
      <c r="E9" s="168"/>
      <c r="F9" s="169"/>
      <c r="G9" s="170"/>
    </row>
    <row r="10" spans="1:7" s="14" customFormat="1" ht="120" x14ac:dyDescent="0.2">
      <c r="A10" s="102"/>
      <c r="B10" s="49" t="s">
        <v>436</v>
      </c>
      <c r="C10" s="43"/>
      <c r="D10" s="44"/>
      <c r="E10" s="168"/>
      <c r="F10" s="169"/>
      <c r="G10" s="170"/>
    </row>
    <row r="11" spans="1:7" s="14" customFormat="1" ht="156" x14ac:dyDescent="0.2">
      <c r="A11" s="102"/>
      <c r="B11" s="49" t="s">
        <v>437</v>
      </c>
      <c r="C11" s="43"/>
      <c r="D11" s="44"/>
      <c r="E11" s="168"/>
      <c r="F11" s="169"/>
      <c r="G11" s="170"/>
    </row>
    <row r="12" spans="1:7" s="14" customFormat="1" ht="60" x14ac:dyDescent="0.2">
      <c r="A12" s="102"/>
      <c r="B12" s="49" t="s">
        <v>438</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439</v>
      </c>
      <c r="C14" s="43"/>
      <c r="D14" s="44"/>
      <c r="E14" s="168"/>
      <c r="F14" s="169"/>
      <c r="G14" s="170"/>
    </row>
    <row r="15" spans="1:7" s="14" customFormat="1" ht="168" x14ac:dyDescent="0.2">
      <c r="A15" s="102"/>
      <c r="B15" s="61" t="s">
        <v>440</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441</v>
      </c>
      <c r="C17" s="43"/>
      <c r="D17" s="44"/>
      <c r="E17" s="168"/>
      <c r="F17" s="169"/>
      <c r="G17" s="170"/>
    </row>
    <row r="18" spans="1:7" s="14" customFormat="1" ht="120" x14ac:dyDescent="0.2">
      <c r="A18" s="102"/>
      <c r="B18" s="61" t="s">
        <v>442</v>
      </c>
      <c r="C18" s="43"/>
      <c r="D18" s="44"/>
      <c r="E18" s="168"/>
      <c r="F18" s="169"/>
      <c r="G18" s="170"/>
    </row>
    <row r="19" spans="1:7" s="14" customFormat="1" x14ac:dyDescent="0.2">
      <c r="A19" s="102"/>
      <c r="B19" s="45" t="s">
        <v>443</v>
      </c>
      <c r="C19" s="43"/>
      <c r="D19" s="44"/>
      <c r="E19" s="168"/>
      <c r="F19" s="169"/>
      <c r="G19" s="170"/>
    </row>
    <row r="20" spans="1:7" s="14" customFormat="1" ht="156" x14ac:dyDescent="0.2">
      <c r="A20" s="102"/>
      <c r="B20" s="61" t="s">
        <v>444</v>
      </c>
      <c r="C20" s="43"/>
      <c r="D20" s="44"/>
      <c r="E20" s="168"/>
      <c r="F20" s="169"/>
      <c r="G20" s="170"/>
    </row>
    <row r="21" spans="1:7" s="14" customFormat="1" ht="132" x14ac:dyDescent="0.2">
      <c r="A21" s="102"/>
      <c r="B21" s="61" t="s">
        <v>445</v>
      </c>
      <c r="C21" s="43"/>
      <c r="D21" s="44"/>
      <c r="E21" s="168"/>
      <c r="F21" s="169"/>
      <c r="G21" s="170"/>
    </row>
    <row r="22" spans="1:7" s="14" customFormat="1" ht="60" x14ac:dyDescent="0.2">
      <c r="A22" s="102"/>
      <c r="B22" s="61" t="s">
        <v>446</v>
      </c>
      <c r="C22" s="43"/>
      <c r="D22" s="44"/>
      <c r="E22" s="168"/>
      <c r="F22" s="169"/>
      <c r="G22" s="170"/>
    </row>
    <row r="23" spans="1:7" s="14" customFormat="1" ht="120" x14ac:dyDescent="0.2">
      <c r="A23" s="102"/>
      <c r="B23" s="61" t="s">
        <v>447</v>
      </c>
      <c r="C23" s="43"/>
      <c r="D23" s="44"/>
      <c r="E23" s="168"/>
      <c r="F23" s="169"/>
      <c r="G23" s="170"/>
    </row>
    <row r="24" spans="1:7" s="14" customFormat="1" ht="60" x14ac:dyDescent="0.2">
      <c r="A24" s="102"/>
      <c r="B24" s="61" t="s">
        <v>448</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431</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320</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321</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322</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323</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324</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325</v>
      </c>
      <c r="B60" s="131" t="s">
        <v>310</v>
      </c>
      <c r="C60" s="26"/>
      <c r="D60" s="27"/>
      <c r="E60" s="168"/>
      <c r="F60" s="171"/>
      <c r="G60" s="172"/>
    </row>
    <row r="61" spans="1:7" s="14" customFormat="1" x14ac:dyDescent="0.2">
      <c r="A61" s="102" t="s">
        <v>132</v>
      </c>
      <c r="B61" s="41" t="s">
        <v>311</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326</v>
      </c>
      <c r="B64" s="131" t="s">
        <v>312</v>
      </c>
      <c r="C64" s="26"/>
      <c r="D64" s="27"/>
      <c r="E64" s="168"/>
      <c r="F64" s="171"/>
      <c r="G64" s="172"/>
    </row>
    <row r="65" spans="1:7" s="14" customFormat="1" x14ac:dyDescent="0.2">
      <c r="A65" s="102" t="s">
        <v>132</v>
      </c>
      <c r="B65" s="41" t="s">
        <v>313</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327</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328</v>
      </c>
      <c r="B85" s="48" t="s">
        <v>52</v>
      </c>
      <c r="C85" s="26"/>
      <c r="D85" s="37"/>
      <c r="E85" s="178"/>
      <c r="F85" s="171"/>
      <c r="G85" s="172"/>
    </row>
    <row r="86" spans="1:7" s="14" customFormat="1" ht="48.75" customHeight="1" x14ac:dyDescent="0.2">
      <c r="A86" s="102"/>
      <c r="B86" s="49" t="s">
        <v>53</v>
      </c>
      <c r="C86" s="26" t="s">
        <v>39</v>
      </c>
      <c r="D86" s="50">
        <v>136</v>
      </c>
      <c r="E86" s="168"/>
      <c r="F86" s="171"/>
      <c r="G86" s="172"/>
    </row>
    <row r="87" spans="1:7" s="14" customFormat="1" x14ac:dyDescent="0.2">
      <c r="A87" s="102"/>
      <c r="B87" s="49"/>
      <c r="C87" s="26"/>
      <c r="D87" s="50"/>
      <c r="E87" s="168"/>
      <c r="F87" s="171"/>
      <c r="G87" s="172"/>
    </row>
    <row r="88" spans="1:7" s="14" customFormat="1" x14ac:dyDescent="0.2">
      <c r="A88" s="102" t="s">
        <v>329</v>
      </c>
      <c r="B88" s="51" t="s">
        <v>37</v>
      </c>
      <c r="C88" s="26"/>
      <c r="D88" s="52"/>
      <c r="E88" s="168"/>
      <c r="F88" s="171"/>
      <c r="G88" s="172"/>
    </row>
    <row r="89" spans="1:7" s="14" customFormat="1" ht="51" customHeight="1" x14ac:dyDescent="0.2">
      <c r="A89" s="102"/>
      <c r="B89" s="53" t="s">
        <v>38</v>
      </c>
      <c r="C89" s="26" t="s">
        <v>39</v>
      </c>
      <c r="D89" s="50">
        <v>6.468</v>
      </c>
      <c r="E89" s="168"/>
      <c r="F89" s="171"/>
      <c r="G89" s="172"/>
    </row>
    <row r="90" spans="1:7" s="14" customFormat="1" x14ac:dyDescent="0.2">
      <c r="A90" s="102"/>
      <c r="B90" s="54"/>
      <c r="C90" s="26"/>
      <c r="D90" s="27"/>
      <c r="E90" s="168"/>
      <c r="F90" s="171"/>
      <c r="G90" s="172"/>
    </row>
    <row r="91" spans="1:7" s="14" customFormat="1" x14ac:dyDescent="0.2">
      <c r="A91" s="102" t="s">
        <v>330</v>
      </c>
      <c r="B91" s="31" t="s">
        <v>40</v>
      </c>
      <c r="C91" s="26"/>
      <c r="D91" s="27"/>
      <c r="E91" s="168"/>
      <c r="F91" s="171"/>
      <c r="G91" s="172"/>
    </row>
    <row r="92" spans="1:7" s="14" customFormat="1" ht="50.25" customHeight="1" x14ac:dyDescent="0.2">
      <c r="A92" s="275"/>
      <c r="B92" s="55" t="s">
        <v>319</v>
      </c>
      <c r="C92" s="56"/>
      <c r="D92" s="56"/>
      <c r="E92" s="179"/>
      <c r="F92" s="171"/>
      <c r="G92" s="172"/>
    </row>
    <row r="93" spans="1:7" s="14" customFormat="1" ht="12.75" customHeight="1" x14ac:dyDescent="0.2">
      <c r="A93" s="102" t="s">
        <v>43</v>
      </c>
      <c r="B93" s="57" t="s">
        <v>40</v>
      </c>
      <c r="C93" s="26"/>
      <c r="D93" s="27"/>
      <c r="E93" s="168"/>
      <c r="F93" s="171"/>
      <c r="G93" s="172"/>
    </row>
    <row r="94" spans="1:7" s="12" customFormat="1" x14ac:dyDescent="0.2">
      <c r="A94" s="103" t="s">
        <v>132</v>
      </c>
      <c r="B94" s="58" t="s">
        <v>254</v>
      </c>
      <c r="C94" s="26" t="s">
        <v>41</v>
      </c>
      <c r="D94" s="27">
        <v>1.2705000000000002</v>
      </c>
      <c r="E94" s="168"/>
      <c r="F94" s="180"/>
      <c r="G94" s="181"/>
    </row>
    <row r="95" spans="1:7" x14ac:dyDescent="0.2">
      <c r="A95" s="103" t="s">
        <v>133</v>
      </c>
      <c r="B95" s="34" t="s">
        <v>288</v>
      </c>
      <c r="C95" s="26" t="s">
        <v>41</v>
      </c>
      <c r="D95" s="27">
        <v>6.6499999999999995</v>
      </c>
      <c r="E95" s="168"/>
      <c r="F95" s="171"/>
      <c r="G95" s="172"/>
    </row>
    <row r="96" spans="1:7" s="14" customFormat="1" x14ac:dyDescent="0.2">
      <c r="A96" s="102"/>
      <c r="B96" s="34"/>
      <c r="C96" s="26"/>
      <c r="D96" s="27"/>
      <c r="E96" s="168"/>
      <c r="F96" s="169"/>
      <c r="G96" s="172"/>
    </row>
    <row r="97" spans="1:7" s="14" customFormat="1" x14ac:dyDescent="0.2">
      <c r="A97" s="102" t="s">
        <v>279</v>
      </c>
      <c r="B97" s="59" t="s">
        <v>42</v>
      </c>
      <c r="C97" s="26"/>
      <c r="D97" s="27"/>
      <c r="E97" s="168"/>
      <c r="F97" s="169"/>
      <c r="G97" s="170"/>
    </row>
    <row r="98" spans="1:7" s="14" customFormat="1" ht="25.5" customHeight="1" x14ac:dyDescent="0.25">
      <c r="A98" s="102"/>
      <c r="B98" s="28" t="s">
        <v>193</v>
      </c>
      <c r="C98" s="29"/>
      <c r="D98" s="29"/>
      <c r="E98" s="182"/>
      <c r="F98" s="169"/>
      <c r="G98" s="170"/>
    </row>
    <row r="99" spans="1:7" s="14" customFormat="1" ht="25.5" customHeight="1" x14ac:dyDescent="0.25">
      <c r="A99" s="102"/>
      <c r="B99" s="41" t="s">
        <v>194</v>
      </c>
      <c r="C99" s="60"/>
      <c r="D99" s="60"/>
      <c r="E99" s="183"/>
      <c r="F99" s="169"/>
      <c r="G99" s="170"/>
    </row>
    <row r="100" spans="1:7" s="14" customFormat="1" ht="24" x14ac:dyDescent="0.2">
      <c r="A100" s="102" t="s">
        <v>132</v>
      </c>
      <c r="B100" s="61" t="s">
        <v>256</v>
      </c>
      <c r="C100" s="26" t="s">
        <v>39</v>
      </c>
      <c r="D100" s="50">
        <v>136</v>
      </c>
      <c r="E100" s="168"/>
      <c r="F100" s="171"/>
      <c r="G100" s="172"/>
    </row>
    <row r="101" spans="1:7" s="14" customFormat="1" ht="60" x14ac:dyDescent="0.2">
      <c r="A101" s="102" t="s">
        <v>133</v>
      </c>
      <c r="B101" s="61" t="s">
        <v>337</v>
      </c>
      <c r="C101" s="26" t="s">
        <v>39</v>
      </c>
      <c r="D101" s="50">
        <v>136</v>
      </c>
      <c r="E101" s="168"/>
      <c r="F101" s="171"/>
      <c r="G101" s="172"/>
    </row>
    <row r="102" spans="1:7" s="14" customFormat="1" x14ac:dyDescent="0.2">
      <c r="A102" s="102" t="s">
        <v>331</v>
      </c>
      <c r="B102" s="31" t="s">
        <v>44</v>
      </c>
      <c r="C102" s="26"/>
      <c r="D102" s="27"/>
      <c r="E102" s="168"/>
      <c r="F102" s="171"/>
      <c r="G102" s="172"/>
    </row>
    <row r="103" spans="1:7" s="14" customFormat="1" ht="27" customHeight="1" x14ac:dyDescent="0.2">
      <c r="A103" s="102"/>
      <c r="B103" s="62" t="s">
        <v>45</v>
      </c>
      <c r="C103" s="26"/>
      <c r="D103" s="27"/>
      <c r="E103" s="168"/>
      <c r="F103" s="171"/>
      <c r="G103" s="172"/>
    </row>
    <row r="104" spans="1:7" s="14" customFormat="1" ht="24" x14ac:dyDescent="0.2">
      <c r="A104" s="102" t="s">
        <v>132</v>
      </c>
      <c r="B104" s="62" t="s">
        <v>46</v>
      </c>
      <c r="C104" s="26" t="s">
        <v>39</v>
      </c>
      <c r="D104" s="27">
        <v>20.815000000000001</v>
      </c>
      <c r="E104" s="168"/>
      <c r="F104" s="171"/>
      <c r="G104" s="172"/>
    </row>
    <row r="105" spans="1:7" s="14" customFormat="1" ht="12.75" thickBot="1" x14ac:dyDescent="0.25">
      <c r="A105" s="102"/>
      <c r="B105" s="62"/>
      <c r="C105" s="26"/>
      <c r="D105" s="27"/>
      <c r="E105" s="27"/>
      <c r="F105" s="27"/>
      <c r="G105" s="27"/>
    </row>
    <row r="106" spans="1:7" s="14" customFormat="1" x14ac:dyDescent="0.2">
      <c r="A106" s="272"/>
      <c r="B106" s="132" t="s">
        <v>47</v>
      </c>
      <c r="C106" s="138"/>
      <c r="D106" s="134"/>
      <c r="E106" s="134"/>
      <c r="F106" s="134"/>
      <c r="G106" s="134"/>
    </row>
    <row r="107" spans="1:7" s="14" customFormat="1" ht="12.75" thickBot="1" x14ac:dyDescent="0.25">
      <c r="A107" s="273"/>
      <c r="B107" s="135" t="s">
        <v>48</v>
      </c>
      <c r="C107" s="139"/>
      <c r="D107" s="137"/>
      <c r="E107" s="233"/>
      <c r="F107" s="234"/>
      <c r="G107" s="235"/>
    </row>
    <row r="108" spans="1:7" s="14" customFormat="1" x14ac:dyDescent="0.2">
      <c r="A108" s="102"/>
      <c r="B108" s="42" t="s">
        <v>49</v>
      </c>
      <c r="C108" s="26"/>
      <c r="D108" s="27"/>
      <c r="E108" s="168"/>
      <c r="F108" s="169"/>
      <c r="G108" s="170"/>
    </row>
    <row r="109" spans="1:7" s="14" customFormat="1" x14ac:dyDescent="0.2">
      <c r="A109" s="102" t="s">
        <v>332</v>
      </c>
      <c r="B109" s="25" t="s">
        <v>50</v>
      </c>
      <c r="C109" s="26"/>
      <c r="D109" s="27"/>
      <c r="E109" s="168"/>
      <c r="F109" s="169"/>
      <c r="G109" s="170"/>
    </row>
    <row r="110" spans="1:7" s="14" customFormat="1" ht="58.5" customHeight="1" x14ac:dyDescent="0.25">
      <c r="A110" s="102"/>
      <c r="B110" s="28" t="s">
        <v>178</v>
      </c>
      <c r="C110" s="29"/>
      <c r="D110" s="29"/>
      <c r="E110" s="182"/>
      <c r="F110" s="182"/>
      <c r="G110" s="184"/>
    </row>
    <row r="111" spans="1:7" s="14" customFormat="1" ht="35.25" customHeight="1" x14ac:dyDescent="0.25">
      <c r="A111" s="102"/>
      <c r="B111" s="30" t="s">
        <v>177</v>
      </c>
      <c r="C111" s="29"/>
      <c r="D111" s="29"/>
      <c r="E111" s="182"/>
      <c r="F111" s="182"/>
      <c r="G111" s="184"/>
    </row>
    <row r="112" spans="1:7" s="14" customFormat="1" ht="36" customHeight="1" x14ac:dyDescent="0.25">
      <c r="A112" s="102"/>
      <c r="B112" s="28" t="s">
        <v>126</v>
      </c>
      <c r="C112" s="29"/>
      <c r="D112" s="29"/>
      <c r="E112" s="182"/>
      <c r="F112" s="182"/>
      <c r="G112" s="184"/>
    </row>
    <row r="113" spans="1:7" s="14" customFormat="1" ht="15" customHeight="1" x14ac:dyDescent="0.2">
      <c r="A113" s="276" t="s">
        <v>54</v>
      </c>
      <c r="B113" s="217" t="s">
        <v>55</v>
      </c>
      <c r="C113" s="218"/>
      <c r="D113" s="191"/>
      <c r="E113" s="168"/>
      <c r="F113" s="169"/>
      <c r="G113" s="170"/>
    </row>
    <row r="114" spans="1:7" s="22" customFormat="1" ht="14.25" customHeight="1" x14ac:dyDescent="0.25">
      <c r="A114" s="271"/>
      <c r="B114" s="31" t="s">
        <v>203</v>
      </c>
      <c r="C114" s="32"/>
      <c r="D114" s="33"/>
      <c r="E114" s="185"/>
      <c r="F114" s="186"/>
      <c r="G114" s="187"/>
    </row>
    <row r="115" spans="1:7" s="14" customFormat="1" ht="12" customHeight="1" x14ac:dyDescent="0.2">
      <c r="A115" s="102"/>
      <c r="B115" s="34" t="s">
        <v>215</v>
      </c>
      <c r="C115" s="26" t="s">
        <v>39</v>
      </c>
      <c r="D115" s="27">
        <v>20.815000000000001</v>
      </c>
      <c r="E115" s="168"/>
      <c r="F115" s="171"/>
      <c r="G115" s="172"/>
    </row>
    <row r="116" spans="1:7" s="14" customFormat="1" ht="15" customHeight="1" x14ac:dyDescent="0.2">
      <c r="A116" s="277" t="s">
        <v>333</v>
      </c>
      <c r="B116" s="219" t="s">
        <v>11</v>
      </c>
      <c r="C116" s="220"/>
      <c r="D116" s="191"/>
      <c r="E116" s="168"/>
      <c r="F116" s="169"/>
      <c r="G116" s="170"/>
    </row>
    <row r="117" spans="1:7" x14ac:dyDescent="0.2">
      <c r="A117" s="280" t="s">
        <v>334</v>
      </c>
      <c r="B117" s="211" t="s">
        <v>56</v>
      </c>
      <c r="C117" s="212"/>
      <c r="D117" s="213"/>
      <c r="E117" s="188"/>
      <c r="F117" s="189"/>
      <c r="G117" s="190"/>
    </row>
    <row r="118" spans="1:7" s="12" customFormat="1" x14ac:dyDescent="0.2">
      <c r="A118" s="103" t="s">
        <v>132</v>
      </c>
      <c r="B118" s="58" t="s">
        <v>254</v>
      </c>
      <c r="C118" s="26" t="s">
        <v>41</v>
      </c>
      <c r="D118" s="27">
        <v>0.5445000000000001</v>
      </c>
      <c r="E118" s="168"/>
      <c r="F118" s="180"/>
      <c r="G118" s="181"/>
    </row>
    <row r="119" spans="1:7" x14ac:dyDescent="0.2">
      <c r="A119" s="103" t="s">
        <v>133</v>
      </c>
      <c r="B119" s="34" t="s">
        <v>622</v>
      </c>
      <c r="C119" s="26" t="s">
        <v>41</v>
      </c>
      <c r="D119" s="27">
        <v>6.6499999999999995</v>
      </c>
      <c r="E119" s="168"/>
      <c r="F119" s="171"/>
      <c r="G119" s="172"/>
    </row>
    <row r="120" spans="1:7" x14ac:dyDescent="0.2">
      <c r="A120" s="280" t="s">
        <v>335</v>
      </c>
      <c r="B120" s="211" t="s">
        <v>59</v>
      </c>
      <c r="C120" s="212"/>
      <c r="D120" s="213"/>
      <c r="E120" s="188"/>
      <c r="F120" s="189"/>
      <c r="G120" s="190"/>
    </row>
    <row r="121" spans="1:7" x14ac:dyDescent="0.2">
      <c r="A121" s="278"/>
      <c r="B121" s="38" t="s">
        <v>135</v>
      </c>
      <c r="C121" s="39"/>
      <c r="D121" s="40"/>
      <c r="E121" s="188"/>
      <c r="F121" s="189"/>
      <c r="G121" s="190"/>
    </row>
    <row r="122" spans="1:7" ht="13.5" x14ac:dyDescent="0.2">
      <c r="A122" s="278" t="s">
        <v>132</v>
      </c>
      <c r="B122" s="35" t="s">
        <v>258</v>
      </c>
      <c r="C122" s="36" t="s">
        <v>118</v>
      </c>
      <c r="D122" s="37">
        <v>1.9600000000000002</v>
      </c>
      <c r="E122" s="168"/>
      <c r="F122" s="171"/>
      <c r="G122" s="172"/>
    </row>
    <row r="123" spans="1:7" ht="13.5" x14ac:dyDescent="0.2">
      <c r="A123" s="278" t="s">
        <v>133</v>
      </c>
      <c r="B123" s="35" t="s">
        <v>470</v>
      </c>
      <c r="C123" s="36" t="s">
        <v>118</v>
      </c>
      <c r="D123" s="37">
        <v>0.22800000000000004</v>
      </c>
      <c r="E123" s="168"/>
      <c r="F123" s="171"/>
      <c r="G123" s="172"/>
    </row>
    <row r="124" spans="1:7" x14ac:dyDescent="0.2">
      <c r="A124" s="278"/>
      <c r="B124" s="38" t="s">
        <v>158</v>
      </c>
      <c r="C124" s="39"/>
      <c r="D124" s="40"/>
      <c r="E124" s="188"/>
      <c r="F124" s="171"/>
      <c r="G124" s="172"/>
    </row>
    <row r="125" spans="1:7" ht="13.5" x14ac:dyDescent="0.2">
      <c r="A125" s="278" t="s">
        <v>137</v>
      </c>
      <c r="B125" s="35" t="s">
        <v>336</v>
      </c>
      <c r="C125" s="36" t="s">
        <v>118</v>
      </c>
      <c r="D125" s="37">
        <v>10.4</v>
      </c>
      <c r="E125" s="168"/>
      <c r="F125" s="171"/>
      <c r="G125" s="172"/>
    </row>
    <row r="126" spans="1:7" x14ac:dyDescent="0.2">
      <c r="A126" s="280" t="s">
        <v>339</v>
      </c>
      <c r="B126" s="211" t="s">
        <v>206</v>
      </c>
      <c r="C126" s="212"/>
      <c r="D126" s="213"/>
      <c r="E126" s="188"/>
      <c r="F126" s="189"/>
      <c r="G126" s="190"/>
    </row>
    <row r="127" spans="1:7" x14ac:dyDescent="0.2">
      <c r="A127" s="278"/>
      <c r="B127" s="38" t="s">
        <v>216</v>
      </c>
      <c r="C127" s="39"/>
      <c r="D127" s="40"/>
      <c r="E127" s="188"/>
      <c r="F127" s="189"/>
      <c r="G127" s="190"/>
    </row>
    <row r="128" spans="1:7" ht="13.5" x14ac:dyDescent="0.2">
      <c r="A128" s="278" t="s">
        <v>132</v>
      </c>
      <c r="B128" s="35" t="s">
        <v>468</v>
      </c>
      <c r="C128" s="36" t="s">
        <v>118</v>
      </c>
      <c r="D128" s="37">
        <v>4.32</v>
      </c>
      <c r="E128" s="168"/>
      <c r="F128" s="171"/>
      <c r="G128" s="172"/>
    </row>
    <row r="129" spans="1:7" ht="13.5" x14ac:dyDescent="0.2">
      <c r="A129" s="278" t="s">
        <v>133</v>
      </c>
      <c r="B129" s="35" t="s">
        <v>259</v>
      </c>
      <c r="C129" s="36" t="s">
        <v>118</v>
      </c>
      <c r="D129" s="37">
        <v>0.51</v>
      </c>
      <c r="E129" s="168"/>
      <c r="F129" s="171"/>
      <c r="G129" s="172"/>
    </row>
    <row r="130" spans="1:7" ht="15" x14ac:dyDescent="0.25">
      <c r="A130" s="278" t="s">
        <v>137</v>
      </c>
      <c r="B130" t="s">
        <v>469</v>
      </c>
      <c r="C130" s="36" t="s">
        <v>118</v>
      </c>
      <c r="D130" s="37">
        <v>1.02</v>
      </c>
      <c r="E130" s="168"/>
      <c r="F130" s="171"/>
      <c r="G130" s="172"/>
    </row>
    <row r="131" spans="1:7" ht="12.75" thickBot="1" x14ac:dyDescent="0.25">
      <c r="A131" s="278"/>
      <c r="B131" s="35"/>
      <c r="C131" s="36"/>
      <c r="D131" s="37"/>
      <c r="E131" s="168"/>
      <c r="F131" s="171"/>
      <c r="G131" s="172"/>
    </row>
    <row r="132" spans="1:7" x14ac:dyDescent="0.2">
      <c r="A132" s="279"/>
      <c r="B132" s="230"/>
      <c r="C132" s="231"/>
      <c r="D132" s="232"/>
      <c r="E132" s="168"/>
      <c r="F132" s="171"/>
      <c r="G132" s="172"/>
    </row>
    <row r="133" spans="1:7" x14ac:dyDescent="0.2">
      <c r="A133" s="278"/>
      <c r="B133" s="35"/>
      <c r="C133" s="36"/>
      <c r="D133" s="37"/>
      <c r="E133" s="168"/>
      <c r="F133" s="171"/>
      <c r="G133" s="172"/>
    </row>
    <row r="134" spans="1:7" x14ac:dyDescent="0.2">
      <c r="A134" s="276" t="s">
        <v>340</v>
      </c>
      <c r="B134" s="221" t="s">
        <v>10</v>
      </c>
      <c r="C134" s="220"/>
      <c r="D134" s="191"/>
      <c r="E134" s="168"/>
      <c r="F134" s="191"/>
      <c r="G134" s="192"/>
    </row>
    <row r="135" spans="1:7" ht="24" x14ac:dyDescent="0.2">
      <c r="A135" s="102"/>
      <c r="B135" s="41" t="s">
        <v>112</v>
      </c>
      <c r="C135" s="41"/>
      <c r="D135" s="41"/>
      <c r="E135" s="193"/>
      <c r="F135" s="193"/>
      <c r="G135" s="194"/>
    </row>
    <row r="136" spans="1:7" ht="25.5" customHeight="1" x14ac:dyDescent="0.2">
      <c r="A136" s="102"/>
      <c r="B136" s="41" t="s">
        <v>61</v>
      </c>
      <c r="C136" s="41"/>
      <c r="D136" s="41"/>
      <c r="E136" s="193"/>
      <c r="F136" s="193"/>
      <c r="G136" s="194"/>
    </row>
    <row r="137" spans="1:7" ht="48.75" customHeight="1" x14ac:dyDescent="0.2">
      <c r="A137" s="102"/>
      <c r="B137" s="41" t="s">
        <v>62</v>
      </c>
      <c r="C137" s="41"/>
      <c r="D137" s="41"/>
      <c r="E137" s="193"/>
      <c r="F137" s="193"/>
      <c r="G137" s="194"/>
    </row>
    <row r="138" spans="1:7" ht="63.75" customHeight="1" x14ac:dyDescent="0.2">
      <c r="A138" s="102"/>
      <c r="B138" s="64" t="s">
        <v>63</v>
      </c>
      <c r="C138" s="64"/>
      <c r="D138" s="64"/>
      <c r="E138" s="195"/>
      <c r="F138" s="195"/>
      <c r="G138" s="196"/>
    </row>
    <row r="139" spans="1:7" ht="13.5" customHeight="1" x14ac:dyDescent="0.2">
      <c r="A139" s="280" t="s">
        <v>341</v>
      </c>
      <c r="B139" s="211" t="s">
        <v>56</v>
      </c>
      <c r="C139" s="212"/>
      <c r="D139" s="213"/>
      <c r="E139" s="188"/>
      <c r="F139" s="189"/>
      <c r="G139" s="190"/>
    </row>
    <row r="140" spans="1:7" s="12" customFormat="1" ht="13.5" x14ac:dyDescent="0.2">
      <c r="A140" s="278" t="s">
        <v>132</v>
      </c>
      <c r="B140" s="58" t="s">
        <v>254</v>
      </c>
      <c r="C140" s="65" t="s">
        <v>120</v>
      </c>
      <c r="D140" s="27">
        <v>3.96</v>
      </c>
      <c r="E140" s="168"/>
      <c r="F140" s="180"/>
      <c r="G140" s="181"/>
    </row>
    <row r="141" spans="1:7" ht="13.5" x14ac:dyDescent="0.2">
      <c r="A141" s="278" t="s">
        <v>133</v>
      </c>
      <c r="B141" s="34" t="s">
        <v>622</v>
      </c>
      <c r="C141" s="65" t="s">
        <v>120</v>
      </c>
      <c r="D141" s="27">
        <v>53.199999999999996</v>
      </c>
      <c r="E141" s="168"/>
      <c r="F141" s="171"/>
      <c r="G141" s="172"/>
    </row>
    <row r="142" spans="1:7" x14ac:dyDescent="0.2">
      <c r="A142" s="280" t="s">
        <v>342</v>
      </c>
      <c r="B142" s="211" t="s">
        <v>59</v>
      </c>
      <c r="C142" s="212"/>
      <c r="D142" s="213"/>
      <c r="E142" s="188"/>
      <c r="F142" s="189"/>
      <c r="G142" s="190"/>
    </row>
    <row r="143" spans="1:7" x14ac:dyDescent="0.2">
      <c r="A143" s="278"/>
      <c r="B143" s="38" t="s">
        <v>135</v>
      </c>
      <c r="C143" s="39"/>
      <c r="D143" s="40"/>
      <c r="E143" s="188"/>
      <c r="F143" s="189"/>
      <c r="G143" s="190"/>
    </row>
    <row r="144" spans="1:7" ht="13.5" x14ac:dyDescent="0.2">
      <c r="A144" s="278" t="s">
        <v>132</v>
      </c>
      <c r="B144" s="35" t="s">
        <v>258</v>
      </c>
      <c r="C144" s="65" t="s">
        <v>120</v>
      </c>
      <c r="D144" s="37">
        <v>39.200000000000003</v>
      </c>
      <c r="E144" s="168"/>
      <c r="F144" s="171"/>
      <c r="G144" s="172"/>
    </row>
    <row r="145" spans="1:7" ht="13.5" x14ac:dyDescent="0.2">
      <c r="A145" s="278" t="s">
        <v>133</v>
      </c>
      <c r="B145" s="35" t="s">
        <v>470</v>
      </c>
      <c r="C145" s="65" t="s">
        <v>120</v>
      </c>
      <c r="D145" s="37">
        <v>4.5600000000000005</v>
      </c>
      <c r="E145" s="168"/>
      <c r="F145" s="171"/>
      <c r="G145" s="172"/>
    </row>
    <row r="146" spans="1:7" s="214" customFormat="1" x14ac:dyDescent="0.2">
      <c r="A146" s="280"/>
      <c r="B146" s="211" t="s">
        <v>158</v>
      </c>
      <c r="C146" s="212"/>
      <c r="D146" s="213"/>
      <c r="E146" s="188"/>
      <c r="F146" s="171"/>
      <c r="G146" s="172"/>
    </row>
    <row r="147" spans="1:7" s="214" customFormat="1" ht="13.5" x14ac:dyDescent="0.2">
      <c r="A147" s="280" t="s">
        <v>137</v>
      </c>
      <c r="B147" s="208" t="s">
        <v>240</v>
      </c>
      <c r="C147" s="215" t="s">
        <v>120</v>
      </c>
      <c r="D147" s="209">
        <v>6.58</v>
      </c>
      <c r="E147" s="168"/>
      <c r="F147" s="171"/>
      <c r="G147" s="172"/>
    </row>
    <row r="148" spans="1:7" x14ac:dyDescent="0.2">
      <c r="A148" s="280" t="s">
        <v>344</v>
      </c>
      <c r="B148" s="211" t="s">
        <v>206</v>
      </c>
      <c r="C148" s="212"/>
      <c r="D148" s="213"/>
      <c r="E148" s="188"/>
      <c r="F148" s="189"/>
      <c r="G148" s="190"/>
    </row>
    <row r="149" spans="1:7" x14ac:dyDescent="0.2">
      <c r="A149" s="278"/>
      <c r="B149" s="38" t="s">
        <v>216</v>
      </c>
      <c r="C149" s="39"/>
      <c r="D149" s="40"/>
      <c r="E149" s="188"/>
      <c r="F149" s="189"/>
      <c r="G149" s="190"/>
    </row>
    <row r="150" spans="1:7" ht="13.5" x14ac:dyDescent="0.2">
      <c r="A150" s="278" t="s">
        <v>132</v>
      </c>
      <c r="B150" s="35" t="str">
        <f>B128</f>
        <v>RB</v>
      </c>
      <c r="C150" s="65" t="s">
        <v>120</v>
      </c>
      <c r="D150" s="37">
        <v>50.4</v>
      </c>
      <c r="E150" s="168"/>
      <c r="F150" s="171"/>
      <c r="G150" s="172"/>
    </row>
    <row r="151" spans="1:7" ht="13.5" x14ac:dyDescent="0.2">
      <c r="A151" s="278" t="s">
        <v>133</v>
      </c>
      <c r="B151" s="35" t="s">
        <v>259</v>
      </c>
      <c r="C151" s="65" t="s">
        <v>120</v>
      </c>
      <c r="D151" s="37">
        <v>6.8000000000000007</v>
      </c>
      <c r="E151" s="168"/>
      <c r="F151" s="171"/>
      <c r="G151" s="172"/>
    </row>
    <row r="152" spans="1:7" ht="15" x14ac:dyDescent="0.25">
      <c r="A152" s="278" t="s">
        <v>137</v>
      </c>
      <c r="B152" t="s">
        <v>469</v>
      </c>
      <c r="C152" s="65" t="s">
        <v>120</v>
      </c>
      <c r="D152" s="37">
        <v>13.600000000000001</v>
      </c>
      <c r="E152" s="168"/>
      <c r="F152" s="171"/>
      <c r="G152" s="172"/>
    </row>
    <row r="153" spans="1:7" x14ac:dyDescent="0.2">
      <c r="A153" s="278"/>
      <c r="B153" s="35"/>
      <c r="C153" s="65"/>
      <c r="D153" s="37"/>
      <c r="E153" s="168"/>
      <c r="F153" s="171"/>
      <c r="G153" s="172"/>
    </row>
    <row r="154" spans="1:7" x14ac:dyDescent="0.2">
      <c r="A154" s="278"/>
      <c r="B154" s="35"/>
      <c r="C154" s="65"/>
      <c r="D154" s="37"/>
      <c r="E154" s="168"/>
      <c r="F154" s="171"/>
      <c r="G154" s="172"/>
    </row>
    <row r="155" spans="1:7" x14ac:dyDescent="0.2">
      <c r="A155" s="278"/>
      <c r="B155" s="35"/>
      <c r="C155" s="65"/>
      <c r="D155" s="37"/>
      <c r="E155" s="168"/>
      <c r="F155" s="171"/>
      <c r="G155" s="172"/>
    </row>
    <row r="156" spans="1:7" s="214" customFormat="1" x14ac:dyDescent="0.2">
      <c r="A156" s="276" t="s">
        <v>345</v>
      </c>
      <c r="B156" s="221" t="s">
        <v>9</v>
      </c>
      <c r="C156" s="220"/>
      <c r="D156" s="191"/>
      <c r="E156" s="168"/>
      <c r="F156" s="191"/>
      <c r="G156" s="192"/>
    </row>
    <row r="157" spans="1:7" ht="48" x14ac:dyDescent="0.2">
      <c r="A157" s="103"/>
      <c r="B157" s="64" t="s">
        <v>89</v>
      </c>
      <c r="C157" s="64"/>
      <c r="D157" s="64"/>
      <c r="E157" s="195"/>
      <c r="F157" s="195"/>
      <c r="G157" s="196"/>
    </row>
    <row r="158" spans="1:7" ht="36" x14ac:dyDescent="0.2">
      <c r="A158" s="271"/>
      <c r="B158" s="64" t="s">
        <v>90</v>
      </c>
      <c r="C158" s="64"/>
      <c r="D158" s="64"/>
      <c r="E158" s="195"/>
      <c r="F158" s="195"/>
      <c r="G158" s="196"/>
    </row>
    <row r="159" spans="1:7" ht="48" x14ac:dyDescent="0.2">
      <c r="A159" s="103"/>
      <c r="B159" s="64" t="s">
        <v>217</v>
      </c>
      <c r="C159" s="64"/>
      <c r="D159" s="64"/>
      <c r="E159" s="195"/>
      <c r="F159" s="195"/>
      <c r="G159" s="196"/>
    </row>
    <row r="160" spans="1:7" x14ac:dyDescent="0.2">
      <c r="A160" s="280"/>
      <c r="B160" s="211" t="s">
        <v>179</v>
      </c>
      <c r="C160" s="296"/>
      <c r="D160" s="209"/>
      <c r="E160" s="178"/>
      <c r="F160" s="171"/>
      <c r="G160" s="172"/>
    </row>
    <row r="161" spans="1:7" s="20" customFormat="1" ht="17.25" customHeight="1" x14ac:dyDescent="0.2">
      <c r="A161" s="280" t="s">
        <v>346</v>
      </c>
      <c r="B161" s="211" t="s">
        <v>56</v>
      </c>
      <c r="C161" s="296"/>
      <c r="D161" s="306"/>
      <c r="E161" s="210"/>
      <c r="F161" s="180"/>
      <c r="G161" s="181"/>
    </row>
    <row r="162" spans="1:7" s="12" customFormat="1" x14ac:dyDescent="0.2">
      <c r="A162" s="103" t="s">
        <v>132</v>
      </c>
      <c r="B162" s="58" t="s">
        <v>254</v>
      </c>
      <c r="C162" s="36"/>
      <c r="D162" s="27"/>
      <c r="E162" s="168"/>
      <c r="F162" s="180"/>
      <c r="G162" s="181"/>
    </row>
    <row r="163" spans="1:7" x14ac:dyDescent="0.2">
      <c r="A163" s="278"/>
      <c r="B163" s="35" t="s">
        <v>181</v>
      </c>
      <c r="C163" s="36" t="s">
        <v>8</v>
      </c>
      <c r="D163" s="27">
        <v>308.4384</v>
      </c>
      <c r="E163" s="178"/>
      <c r="F163" s="171"/>
      <c r="G163" s="172"/>
    </row>
    <row r="164" spans="1:7" x14ac:dyDescent="0.2">
      <c r="A164" s="103" t="s">
        <v>133</v>
      </c>
      <c r="B164" s="34" t="s">
        <v>622</v>
      </c>
      <c r="C164" s="36"/>
      <c r="D164" s="27"/>
      <c r="E164" s="168"/>
      <c r="F164" s="171"/>
      <c r="G164" s="172"/>
    </row>
    <row r="165" spans="1:7" x14ac:dyDescent="0.2">
      <c r="A165" s="278"/>
      <c r="B165" s="35" t="s">
        <v>181</v>
      </c>
      <c r="C165" s="36" t="s">
        <v>8</v>
      </c>
      <c r="D165" s="27">
        <v>405.84000000000003</v>
      </c>
      <c r="E165" s="178"/>
      <c r="F165" s="171"/>
      <c r="G165" s="172"/>
    </row>
    <row r="166" spans="1:7" x14ac:dyDescent="0.2">
      <c r="A166" s="278"/>
      <c r="B166" s="35" t="s">
        <v>260</v>
      </c>
      <c r="C166" s="36" t="s">
        <v>8</v>
      </c>
      <c r="D166" s="27">
        <v>202.464</v>
      </c>
      <c r="E166" s="178"/>
      <c r="F166" s="171"/>
      <c r="G166" s="172"/>
    </row>
    <row r="167" spans="1:7" x14ac:dyDescent="0.2">
      <c r="A167" s="280" t="s">
        <v>347</v>
      </c>
      <c r="B167" s="211" t="s">
        <v>59</v>
      </c>
      <c r="C167" s="296"/>
      <c r="D167" s="209"/>
      <c r="E167" s="178"/>
      <c r="F167" s="171"/>
      <c r="G167" s="172"/>
    </row>
    <row r="168" spans="1:7" x14ac:dyDescent="0.2">
      <c r="A168" s="283"/>
      <c r="B168" s="66" t="s">
        <v>135</v>
      </c>
      <c r="C168" s="67"/>
      <c r="D168" s="68"/>
      <c r="E168" s="188"/>
      <c r="F168" s="171"/>
      <c r="G168" s="172"/>
    </row>
    <row r="169" spans="1:7" x14ac:dyDescent="0.2">
      <c r="A169" s="103" t="s">
        <v>132</v>
      </c>
      <c r="B169" s="35" t="s">
        <v>258</v>
      </c>
      <c r="C169" s="65"/>
      <c r="D169" s="37"/>
      <c r="E169" s="168"/>
      <c r="F169" s="171"/>
      <c r="G169" s="172"/>
    </row>
    <row r="170" spans="1:7" x14ac:dyDescent="0.2">
      <c r="A170" s="278"/>
      <c r="B170" s="35" t="s">
        <v>181</v>
      </c>
      <c r="C170" s="36" t="s">
        <v>8</v>
      </c>
      <c r="D170" s="27">
        <v>239.23200000000003</v>
      </c>
      <c r="E170" s="178"/>
      <c r="F170" s="171"/>
      <c r="G170" s="172"/>
    </row>
    <row r="171" spans="1:7" x14ac:dyDescent="0.2">
      <c r="A171" s="278"/>
      <c r="B171" s="35" t="s">
        <v>260</v>
      </c>
      <c r="C171" s="36" t="s">
        <v>8</v>
      </c>
      <c r="D171" s="27">
        <v>79.564800000000005</v>
      </c>
      <c r="E171" s="178"/>
      <c r="F171" s="171"/>
      <c r="G171" s="172"/>
    </row>
    <row r="172" spans="1:7" x14ac:dyDescent="0.2">
      <c r="A172" s="103" t="s">
        <v>133</v>
      </c>
      <c r="B172" s="35" t="s">
        <v>470</v>
      </c>
      <c r="C172" s="65"/>
      <c r="D172" s="37"/>
      <c r="E172" s="168"/>
      <c r="F172" s="171"/>
      <c r="G172" s="172"/>
    </row>
    <row r="173" spans="1:7" x14ac:dyDescent="0.2">
      <c r="A173" s="278"/>
      <c r="B173" s="35" t="s">
        <v>181</v>
      </c>
      <c r="C173" s="36" t="s">
        <v>8</v>
      </c>
      <c r="D173" s="27">
        <v>102.52799999999999</v>
      </c>
      <c r="E173" s="178"/>
      <c r="F173" s="171"/>
      <c r="G173" s="172"/>
    </row>
    <row r="174" spans="1:7" x14ac:dyDescent="0.2">
      <c r="A174" s="278"/>
      <c r="B174" s="35" t="s">
        <v>260</v>
      </c>
      <c r="C174" s="36" t="s">
        <v>8</v>
      </c>
      <c r="D174" s="27">
        <v>34.099200000000003</v>
      </c>
      <c r="E174" s="178"/>
      <c r="F174" s="171"/>
      <c r="G174" s="172"/>
    </row>
    <row r="175" spans="1:7" x14ac:dyDescent="0.2">
      <c r="A175" s="278"/>
      <c r="B175" s="38" t="s">
        <v>166</v>
      </c>
      <c r="C175" s="39"/>
      <c r="D175" s="40"/>
      <c r="E175" s="188"/>
      <c r="F175" s="171"/>
      <c r="G175" s="172"/>
    </row>
    <row r="176" spans="1:7" x14ac:dyDescent="0.2">
      <c r="A176" s="278" t="s">
        <v>137</v>
      </c>
      <c r="B176" s="35" t="s">
        <v>182</v>
      </c>
      <c r="C176" s="36" t="s">
        <v>8</v>
      </c>
      <c r="D176" s="27">
        <v>644.79999999999995</v>
      </c>
      <c r="E176" s="178"/>
      <c r="F176" s="171"/>
      <c r="G176" s="172"/>
    </row>
    <row r="177" spans="1:7" ht="14.25" customHeight="1" x14ac:dyDescent="0.2">
      <c r="A177" s="280" t="s">
        <v>349</v>
      </c>
      <c r="B177" s="66" t="s">
        <v>216</v>
      </c>
      <c r="C177" s="67"/>
      <c r="D177" s="68"/>
      <c r="E177" s="188"/>
      <c r="F177" s="171"/>
      <c r="G177" s="172"/>
    </row>
    <row r="178" spans="1:7" x14ac:dyDescent="0.2">
      <c r="A178" s="278" t="s">
        <v>132</v>
      </c>
      <c r="B178" s="35" t="str">
        <f>B150</f>
        <v>RB</v>
      </c>
      <c r="C178" s="65"/>
      <c r="D178" s="37"/>
      <c r="E178" s="168"/>
      <c r="F178" s="171"/>
      <c r="G178" s="172"/>
    </row>
    <row r="179" spans="1:7" x14ac:dyDescent="0.2">
      <c r="A179" s="278"/>
      <c r="B179" s="35" t="s">
        <v>181</v>
      </c>
      <c r="C179" s="36" t="s">
        <v>8</v>
      </c>
      <c r="D179" s="27">
        <v>320.39999999999998</v>
      </c>
      <c r="E179" s="178"/>
      <c r="F179" s="171"/>
      <c r="G179" s="172"/>
    </row>
    <row r="180" spans="1:7" x14ac:dyDescent="0.2">
      <c r="A180" s="278"/>
      <c r="B180" s="35" t="s">
        <v>260</v>
      </c>
      <c r="C180" s="36" t="s">
        <v>8</v>
      </c>
      <c r="D180" s="27">
        <v>106.56</v>
      </c>
      <c r="E180" s="178"/>
      <c r="F180" s="171"/>
      <c r="G180" s="172"/>
    </row>
    <row r="181" spans="1:7" x14ac:dyDescent="0.2">
      <c r="A181" s="278" t="s">
        <v>133</v>
      </c>
      <c r="B181" s="35" t="s">
        <v>259</v>
      </c>
      <c r="C181" s="65"/>
      <c r="D181" s="37"/>
      <c r="E181" s="168"/>
      <c r="F181" s="171"/>
      <c r="G181" s="172"/>
    </row>
    <row r="182" spans="1:7" x14ac:dyDescent="0.2">
      <c r="A182" s="278"/>
      <c r="B182" s="35" t="s">
        <v>181</v>
      </c>
      <c r="C182" s="36" t="s">
        <v>8</v>
      </c>
      <c r="D182" s="27">
        <v>60.52</v>
      </c>
      <c r="E182" s="178"/>
      <c r="F182" s="171"/>
      <c r="G182" s="172"/>
    </row>
    <row r="183" spans="1:7" x14ac:dyDescent="0.2">
      <c r="A183" s="278"/>
      <c r="B183" s="35" t="s">
        <v>260</v>
      </c>
      <c r="C183" s="36" t="s">
        <v>8</v>
      </c>
      <c r="D183" s="27">
        <v>17.611999999999998</v>
      </c>
      <c r="E183" s="178"/>
      <c r="F183" s="171"/>
      <c r="G183" s="172"/>
    </row>
    <row r="184" spans="1:7" ht="15" x14ac:dyDescent="0.25">
      <c r="A184" s="278" t="s">
        <v>137</v>
      </c>
      <c r="B184" t="s">
        <v>469</v>
      </c>
      <c r="C184" s="65"/>
      <c r="D184" s="37"/>
      <c r="E184" s="168"/>
      <c r="F184" s="171"/>
      <c r="G184" s="172"/>
    </row>
    <row r="185" spans="1:7" x14ac:dyDescent="0.2">
      <c r="A185" s="278"/>
      <c r="B185" s="35" t="s">
        <v>181</v>
      </c>
      <c r="C185" s="36" t="s">
        <v>8</v>
      </c>
      <c r="D185" s="27">
        <v>181.56</v>
      </c>
      <c r="E185" s="178"/>
      <c r="F185" s="171"/>
      <c r="G185" s="172"/>
    </row>
    <row r="186" spans="1:7" x14ac:dyDescent="0.2">
      <c r="A186" s="278"/>
      <c r="B186" s="35" t="s">
        <v>260</v>
      </c>
      <c r="C186" s="36" t="s">
        <v>8</v>
      </c>
      <c r="D186" s="27">
        <v>26.417999999999996</v>
      </c>
      <c r="E186" s="178"/>
      <c r="F186" s="171"/>
      <c r="G186" s="172"/>
    </row>
    <row r="187" spans="1:7" x14ac:dyDescent="0.2">
      <c r="A187" s="278"/>
      <c r="B187" s="35"/>
      <c r="C187" s="36"/>
      <c r="D187" s="37"/>
      <c r="E187" s="178"/>
      <c r="F187" s="171"/>
      <c r="G187" s="172"/>
    </row>
    <row r="188" spans="1:7" x14ac:dyDescent="0.2">
      <c r="A188" s="278"/>
      <c r="B188" s="35"/>
      <c r="C188" s="36"/>
      <c r="D188" s="37"/>
      <c r="E188" s="178"/>
      <c r="F188" s="171"/>
      <c r="G188" s="172"/>
    </row>
    <row r="189" spans="1:7" x14ac:dyDescent="0.2">
      <c r="A189" s="278"/>
      <c r="B189" s="35"/>
      <c r="C189" s="36"/>
      <c r="D189" s="37"/>
      <c r="E189" s="178"/>
      <c r="F189" s="171"/>
      <c r="G189" s="172"/>
    </row>
    <row r="190" spans="1:7" x14ac:dyDescent="0.2">
      <c r="A190" s="278"/>
      <c r="B190" s="35"/>
      <c r="C190" s="36"/>
      <c r="D190" s="37"/>
      <c r="E190" s="178"/>
      <c r="F190" s="171"/>
      <c r="G190" s="172"/>
    </row>
    <row r="191" spans="1:7" x14ac:dyDescent="0.2">
      <c r="A191" s="278"/>
      <c r="B191" s="35"/>
      <c r="C191" s="36"/>
      <c r="D191" s="37"/>
      <c r="E191" s="178"/>
      <c r="F191" s="171"/>
      <c r="G191" s="172"/>
    </row>
    <row r="192" spans="1:7" x14ac:dyDescent="0.2">
      <c r="A192" s="282"/>
      <c r="B192" s="118"/>
      <c r="C192" s="116"/>
      <c r="D192" s="117"/>
      <c r="E192" s="178"/>
      <c r="F192" s="171"/>
      <c r="G192" s="172"/>
    </row>
    <row r="193" spans="1:7" x14ac:dyDescent="0.2">
      <c r="A193" s="280" t="s">
        <v>350</v>
      </c>
      <c r="B193" s="211" t="s">
        <v>159</v>
      </c>
      <c r="C193" s="296"/>
      <c r="D193" s="209"/>
      <c r="E193" s="178"/>
      <c r="F193" s="171"/>
      <c r="G193" s="172"/>
    </row>
    <row r="194" spans="1:7" x14ac:dyDescent="0.2">
      <c r="A194" s="284" t="s">
        <v>146</v>
      </c>
      <c r="B194" s="38" t="s">
        <v>218</v>
      </c>
      <c r="C194" s="36"/>
      <c r="D194" s="37"/>
      <c r="E194" s="178"/>
      <c r="F194" s="171"/>
      <c r="G194" s="172"/>
    </row>
    <row r="195" spans="1:7" ht="48" x14ac:dyDescent="0.2">
      <c r="A195" s="284"/>
      <c r="B195" s="35" t="s">
        <v>219</v>
      </c>
      <c r="C195" s="36" t="s">
        <v>12</v>
      </c>
      <c r="D195" s="37">
        <v>1</v>
      </c>
      <c r="E195" s="178"/>
      <c r="F195" s="171"/>
      <c r="G195" s="172"/>
    </row>
    <row r="196" spans="1:7" x14ac:dyDescent="0.2">
      <c r="A196" s="284"/>
      <c r="B196" s="35"/>
      <c r="C196" s="36"/>
      <c r="D196" s="37"/>
      <c r="E196" s="178"/>
      <c r="F196" s="171"/>
      <c r="G196" s="172"/>
    </row>
    <row r="197" spans="1:7" ht="24" x14ac:dyDescent="0.2">
      <c r="A197" s="284" t="s">
        <v>147</v>
      </c>
      <c r="B197" s="38" t="s">
        <v>564</v>
      </c>
      <c r="C197" s="36"/>
      <c r="D197" s="37"/>
      <c r="E197" s="178"/>
      <c r="F197" s="171"/>
      <c r="G197" s="172"/>
    </row>
    <row r="198" spans="1:7" x14ac:dyDescent="0.2">
      <c r="A198" s="284"/>
      <c r="B198" s="35" t="s">
        <v>565</v>
      </c>
      <c r="C198" s="36" t="s">
        <v>255</v>
      </c>
      <c r="D198" s="37">
        <v>7.39</v>
      </c>
      <c r="E198" s="178"/>
      <c r="F198" s="171"/>
      <c r="G198" s="172"/>
    </row>
    <row r="199" spans="1:7" x14ac:dyDescent="0.2">
      <c r="A199" s="284"/>
      <c r="B199" s="35" t="s">
        <v>566</v>
      </c>
      <c r="C199" s="36" t="s">
        <v>257</v>
      </c>
      <c r="D199" s="37">
        <v>73.899999999999991</v>
      </c>
      <c r="E199" s="178"/>
      <c r="F199" s="171"/>
      <c r="G199" s="172"/>
    </row>
    <row r="200" spans="1:7" x14ac:dyDescent="0.2">
      <c r="A200" s="284" t="s">
        <v>567</v>
      </c>
      <c r="B200" s="35" t="s">
        <v>181</v>
      </c>
      <c r="C200" s="36" t="s">
        <v>8</v>
      </c>
      <c r="D200" s="37">
        <v>876.9466666666666</v>
      </c>
      <c r="E200" s="178"/>
      <c r="F200" s="171"/>
      <c r="G200" s="172"/>
    </row>
    <row r="201" spans="1:7" x14ac:dyDescent="0.2">
      <c r="A201" s="284"/>
      <c r="B201" s="35"/>
      <c r="C201" s="36"/>
      <c r="D201" s="37"/>
      <c r="E201" s="178"/>
      <c r="F201" s="171"/>
      <c r="G201" s="172"/>
    </row>
    <row r="202" spans="1:7" x14ac:dyDescent="0.2">
      <c r="A202" s="284"/>
      <c r="B202" s="35"/>
      <c r="C202" s="36"/>
      <c r="D202" s="37"/>
      <c r="E202" s="178"/>
      <c r="F202" s="171"/>
      <c r="G202" s="172"/>
    </row>
    <row r="203" spans="1:7" x14ac:dyDescent="0.2">
      <c r="A203" s="284"/>
      <c r="B203" s="35"/>
      <c r="C203" s="36"/>
      <c r="D203" s="37"/>
      <c r="E203" s="178"/>
      <c r="F203" s="171"/>
      <c r="G203" s="172"/>
    </row>
    <row r="204" spans="1:7" x14ac:dyDescent="0.2">
      <c r="A204" s="278" t="s">
        <v>351</v>
      </c>
      <c r="B204" s="38" t="s">
        <v>200</v>
      </c>
      <c r="C204" s="36"/>
      <c r="D204" s="37"/>
      <c r="E204" s="178"/>
      <c r="F204" s="171"/>
      <c r="G204" s="172"/>
    </row>
    <row r="205" spans="1:7" ht="36" x14ac:dyDescent="0.2">
      <c r="A205" s="284" t="s">
        <v>57</v>
      </c>
      <c r="B205" s="35" t="s">
        <v>241</v>
      </c>
      <c r="C205" s="36" t="s">
        <v>12</v>
      </c>
      <c r="D205" s="37">
        <v>1</v>
      </c>
      <c r="E205" s="178"/>
      <c r="F205" s="171"/>
      <c r="G205" s="172"/>
    </row>
    <row r="206" spans="1:7" ht="24" x14ac:dyDescent="0.2">
      <c r="A206" s="284" t="s">
        <v>58</v>
      </c>
      <c r="B206" s="35" t="s">
        <v>450</v>
      </c>
      <c r="C206" s="36" t="s">
        <v>12</v>
      </c>
      <c r="D206" s="37">
        <v>1</v>
      </c>
      <c r="E206" s="178"/>
      <c r="F206" s="171"/>
      <c r="G206" s="172"/>
    </row>
    <row r="207" spans="1:7" ht="24" x14ac:dyDescent="0.2">
      <c r="A207" s="284" t="s">
        <v>60</v>
      </c>
      <c r="B207" s="35" t="s">
        <v>451</v>
      </c>
      <c r="C207" s="36" t="s">
        <v>12</v>
      </c>
      <c r="D207" s="37">
        <v>1</v>
      </c>
      <c r="E207" s="178"/>
      <c r="F207" s="171"/>
      <c r="G207" s="172"/>
    </row>
    <row r="208" spans="1:7" x14ac:dyDescent="0.2">
      <c r="A208" s="278"/>
      <c r="B208" s="72"/>
      <c r="C208" s="39"/>
      <c r="D208" s="40"/>
      <c r="E208" s="178"/>
      <c r="F208" s="171"/>
      <c r="G208" s="172"/>
    </row>
    <row r="209" spans="1:7" x14ac:dyDescent="0.2">
      <c r="A209" s="278"/>
      <c r="B209" s="72"/>
      <c r="C209" s="39"/>
      <c r="D209" s="40"/>
      <c r="E209" s="178"/>
      <c r="F209" s="171"/>
      <c r="G209" s="172"/>
    </row>
    <row r="210" spans="1:7" x14ac:dyDescent="0.2">
      <c r="A210" s="278"/>
      <c r="B210" s="72"/>
      <c r="C210" s="39"/>
      <c r="D210" s="40"/>
      <c r="E210" s="178"/>
      <c r="F210" s="171"/>
      <c r="G210" s="172"/>
    </row>
    <row r="211" spans="1:7" x14ac:dyDescent="0.2">
      <c r="A211" s="278"/>
      <c r="B211" s="72"/>
      <c r="C211" s="39"/>
      <c r="D211" s="40"/>
      <c r="E211" s="178"/>
      <c r="F211" s="171"/>
      <c r="G211" s="172"/>
    </row>
    <row r="212" spans="1:7" x14ac:dyDescent="0.2">
      <c r="A212" s="278"/>
      <c r="B212" s="72"/>
      <c r="C212" s="39"/>
      <c r="D212" s="40"/>
      <c r="E212" s="178"/>
      <c r="F212" s="171"/>
      <c r="G212" s="172"/>
    </row>
    <row r="213" spans="1:7" x14ac:dyDescent="0.2">
      <c r="A213" s="278"/>
      <c r="B213" s="72"/>
      <c r="C213" s="39"/>
      <c r="D213" s="40"/>
      <c r="E213" s="178"/>
      <c r="F213" s="171"/>
      <c r="G213" s="172"/>
    </row>
    <row r="214" spans="1:7" x14ac:dyDescent="0.2">
      <c r="A214" s="278"/>
      <c r="B214" s="72"/>
      <c r="C214" s="39"/>
      <c r="D214" s="40"/>
      <c r="E214" s="178"/>
      <c r="F214" s="171"/>
      <c r="G214" s="172"/>
    </row>
    <row r="215" spans="1:7" x14ac:dyDescent="0.2">
      <c r="A215" s="278"/>
      <c r="B215" s="72"/>
      <c r="C215" s="39"/>
      <c r="D215" s="40"/>
      <c r="E215" s="178"/>
      <c r="F215" s="171"/>
      <c r="G215" s="172"/>
    </row>
    <row r="216" spans="1:7" x14ac:dyDescent="0.2">
      <c r="A216" s="278"/>
      <c r="B216" s="72"/>
      <c r="C216" s="39"/>
      <c r="D216" s="40"/>
      <c r="E216" s="178"/>
      <c r="F216" s="171"/>
      <c r="G216" s="172"/>
    </row>
    <row r="217" spans="1:7" x14ac:dyDescent="0.2">
      <c r="A217" s="278"/>
      <c r="B217" s="72"/>
      <c r="C217" s="39"/>
      <c r="D217" s="40"/>
      <c r="E217" s="178"/>
      <c r="F217" s="171"/>
      <c r="G217" s="172"/>
    </row>
    <row r="218" spans="1:7" x14ac:dyDescent="0.2">
      <c r="A218" s="278"/>
      <c r="B218" s="72"/>
      <c r="C218" s="39"/>
      <c r="D218" s="40"/>
      <c r="E218" s="178"/>
      <c r="F218" s="171"/>
      <c r="G218" s="172"/>
    </row>
    <row r="219" spans="1:7" x14ac:dyDescent="0.2">
      <c r="A219" s="278"/>
      <c r="B219" s="72"/>
      <c r="C219" s="39"/>
      <c r="D219" s="40"/>
      <c r="E219" s="178"/>
      <c r="F219" s="171"/>
      <c r="G219" s="172"/>
    </row>
    <row r="220" spans="1:7" x14ac:dyDescent="0.2">
      <c r="A220" s="278"/>
      <c r="B220" s="72"/>
      <c r="C220" s="39"/>
      <c r="D220" s="40"/>
      <c r="E220" s="178"/>
      <c r="F220" s="171"/>
      <c r="G220" s="172"/>
    </row>
    <row r="221" spans="1:7" x14ac:dyDescent="0.2">
      <c r="A221" s="278"/>
      <c r="B221" s="72"/>
      <c r="C221" s="39"/>
      <c r="D221" s="40"/>
      <c r="E221" s="178"/>
      <c r="F221" s="171"/>
      <c r="G221" s="172"/>
    </row>
    <row r="222" spans="1:7" ht="12.75" thickBot="1" x14ac:dyDescent="0.25">
      <c r="A222" s="278"/>
      <c r="B222" s="72"/>
      <c r="C222" s="39"/>
      <c r="D222" s="40"/>
      <c r="E222" s="178"/>
      <c r="F222" s="171"/>
      <c r="G222" s="172"/>
    </row>
    <row r="223" spans="1:7" x14ac:dyDescent="0.2">
      <c r="A223" s="272"/>
      <c r="B223" s="132" t="s">
        <v>125</v>
      </c>
      <c r="C223" s="138"/>
      <c r="D223" s="134"/>
      <c r="E223" s="236"/>
      <c r="F223" s="237"/>
      <c r="G223" s="238"/>
    </row>
    <row r="224" spans="1:7" ht="12.75" thickBot="1" x14ac:dyDescent="0.25">
      <c r="A224" s="273"/>
      <c r="B224" s="135" t="s">
        <v>136</v>
      </c>
      <c r="C224" s="139"/>
      <c r="D224" s="137"/>
      <c r="E224" s="233"/>
      <c r="F224" s="239"/>
      <c r="G224" s="240"/>
    </row>
    <row r="225" spans="1:7" x14ac:dyDescent="0.2">
      <c r="A225" s="102"/>
      <c r="B225" s="91"/>
      <c r="C225" s="26"/>
      <c r="D225" s="27"/>
      <c r="E225" s="168"/>
      <c r="F225" s="171"/>
      <c r="G225" s="190"/>
    </row>
    <row r="226" spans="1:7" x14ac:dyDescent="0.2">
      <c r="A226" s="102"/>
      <c r="B226" s="73" t="s">
        <v>91</v>
      </c>
      <c r="C226" s="26"/>
      <c r="D226" s="27"/>
      <c r="E226" s="168"/>
      <c r="F226" s="171"/>
      <c r="G226" s="172"/>
    </row>
    <row r="227" spans="1:7" x14ac:dyDescent="0.2">
      <c r="A227" s="102"/>
      <c r="B227" s="42" t="s">
        <v>92</v>
      </c>
      <c r="C227" s="26"/>
      <c r="D227" s="27"/>
      <c r="E227" s="168"/>
      <c r="F227" s="171"/>
      <c r="G227" s="172"/>
    </row>
    <row r="228" spans="1:7" x14ac:dyDescent="0.2">
      <c r="A228" s="102" t="s">
        <v>352</v>
      </c>
      <c r="B228" s="87" t="s">
        <v>36</v>
      </c>
      <c r="C228" s="26"/>
      <c r="D228" s="27"/>
      <c r="E228" s="168"/>
      <c r="F228" s="171"/>
      <c r="G228" s="172"/>
    </row>
    <row r="229" spans="1:7" ht="60" x14ac:dyDescent="0.2">
      <c r="A229" s="102"/>
      <c r="B229" s="64" t="s">
        <v>161</v>
      </c>
      <c r="C229" s="64"/>
      <c r="D229" s="64"/>
      <c r="E229" s="195"/>
      <c r="F229" s="195"/>
      <c r="G229" s="196"/>
    </row>
    <row r="230" spans="1:7" ht="72" x14ac:dyDescent="0.2">
      <c r="A230" s="102"/>
      <c r="B230" s="64" t="s">
        <v>160</v>
      </c>
      <c r="C230" s="74"/>
      <c r="D230" s="74"/>
      <c r="E230" s="197"/>
      <c r="F230" s="197"/>
      <c r="G230" s="198"/>
    </row>
    <row r="231" spans="1:7" ht="36" x14ac:dyDescent="0.2">
      <c r="A231" s="102"/>
      <c r="B231" s="64" t="s">
        <v>205</v>
      </c>
      <c r="C231" s="74"/>
      <c r="D231" s="74"/>
      <c r="E231" s="197"/>
      <c r="F231" s="197"/>
      <c r="G231" s="198"/>
    </row>
    <row r="232" spans="1:7" x14ac:dyDescent="0.2">
      <c r="A232" s="278"/>
      <c r="B232" s="88" t="s">
        <v>114</v>
      </c>
      <c r="C232" s="36"/>
      <c r="D232" s="37"/>
      <c r="E232" s="178"/>
      <c r="F232" s="171"/>
      <c r="G232" s="172"/>
    </row>
    <row r="233" spans="1:7" x14ac:dyDescent="0.2">
      <c r="A233" s="280" t="s">
        <v>353</v>
      </c>
      <c r="B233" s="305" t="s">
        <v>113</v>
      </c>
      <c r="C233" s="212"/>
      <c r="D233" s="213"/>
      <c r="E233" s="188"/>
      <c r="F233" s="189"/>
      <c r="G233" s="190"/>
    </row>
    <row r="234" spans="1:7" ht="24" x14ac:dyDescent="0.2">
      <c r="A234" s="278" t="s">
        <v>132</v>
      </c>
      <c r="B234" s="35" t="s">
        <v>449</v>
      </c>
      <c r="C234" s="36" t="s">
        <v>119</v>
      </c>
      <c r="D234" s="37">
        <v>34.199999999999996</v>
      </c>
      <c r="E234" s="178"/>
      <c r="F234" s="171"/>
      <c r="G234" s="172"/>
    </row>
    <row r="235" spans="1:7" x14ac:dyDescent="0.2">
      <c r="A235" s="280" t="s">
        <v>354</v>
      </c>
      <c r="B235" s="305" t="s">
        <v>59</v>
      </c>
      <c r="C235" s="212"/>
      <c r="D235" s="213"/>
      <c r="E235" s="188"/>
      <c r="F235" s="189"/>
      <c r="G235" s="190"/>
    </row>
    <row r="236" spans="1:7" x14ac:dyDescent="0.2">
      <c r="A236" s="278" t="s">
        <v>132</v>
      </c>
      <c r="B236" s="89" t="s">
        <v>221</v>
      </c>
      <c r="C236" s="39"/>
      <c r="D236" s="40"/>
      <c r="E236" s="188"/>
      <c r="F236" s="189"/>
      <c r="G236" s="172"/>
    </row>
    <row r="237" spans="1:7" ht="13.5" x14ac:dyDescent="0.2">
      <c r="A237" s="284" t="s">
        <v>146</v>
      </c>
      <c r="B237" s="35" t="s">
        <v>357</v>
      </c>
      <c r="C237" s="36" t="s">
        <v>119</v>
      </c>
      <c r="D237" s="37">
        <v>105.645</v>
      </c>
      <c r="E237" s="178"/>
      <c r="F237" s="171"/>
      <c r="G237" s="172"/>
    </row>
    <row r="238" spans="1:7" x14ac:dyDescent="0.2">
      <c r="A238" s="278" t="s">
        <v>133</v>
      </c>
      <c r="B238" s="89" t="s">
        <v>220</v>
      </c>
      <c r="C238" s="39"/>
      <c r="D238" s="40"/>
      <c r="E238" s="188"/>
      <c r="F238" s="189"/>
      <c r="G238" s="172"/>
    </row>
    <row r="239" spans="1:7" ht="13.5" x14ac:dyDescent="0.2">
      <c r="A239" s="284" t="s">
        <v>146</v>
      </c>
      <c r="B239" s="35" t="s">
        <v>357</v>
      </c>
      <c r="C239" s="36" t="s">
        <v>119</v>
      </c>
      <c r="D239" s="37">
        <v>58.230000000000004</v>
      </c>
      <c r="E239" s="178"/>
      <c r="F239" s="171"/>
      <c r="G239" s="172"/>
    </row>
    <row r="240" spans="1:7" x14ac:dyDescent="0.2">
      <c r="A240" s="278"/>
      <c r="B240" s="90"/>
      <c r="C240" s="36"/>
      <c r="D240" s="37"/>
      <c r="E240" s="178"/>
      <c r="F240" s="171"/>
      <c r="G240" s="172"/>
    </row>
    <row r="241" spans="1:7" x14ac:dyDescent="0.2">
      <c r="A241" s="278"/>
      <c r="B241" s="90"/>
      <c r="C241" s="36"/>
      <c r="D241" s="37"/>
      <c r="E241" s="178"/>
      <c r="F241" s="171"/>
      <c r="G241" s="172"/>
    </row>
    <row r="242" spans="1:7" x14ac:dyDescent="0.2">
      <c r="A242" s="280" t="s">
        <v>355</v>
      </c>
      <c r="B242" s="305" t="s">
        <v>222</v>
      </c>
      <c r="C242" s="212"/>
      <c r="D242" s="213"/>
      <c r="E242" s="188"/>
      <c r="F242" s="189"/>
      <c r="G242" s="190"/>
    </row>
    <row r="243" spans="1:7" x14ac:dyDescent="0.2">
      <c r="A243" s="278" t="s">
        <v>132</v>
      </c>
      <c r="B243" s="89" t="s">
        <v>471</v>
      </c>
      <c r="C243" s="39"/>
      <c r="D243" s="40"/>
      <c r="E243" s="188"/>
      <c r="F243" s="189"/>
      <c r="G243" s="172"/>
    </row>
    <row r="244" spans="1:7" ht="13.5" x14ac:dyDescent="0.2">
      <c r="A244" s="278"/>
      <c r="B244" s="35" t="s">
        <v>357</v>
      </c>
      <c r="C244" s="36" t="s">
        <v>119</v>
      </c>
      <c r="D244" s="37">
        <v>10.199999999999999</v>
      </c>
      <c r="E244" s="178"/>
      <c r="F244" s="171"/>
      <c r="G244" s="172"/>
    </row>
    <row r="245" spans="1:7" ht="13.5" customHeight="1" thickBot="1" x14ac:dyDescent="0.25">
      <c r="A245" s="281"/>
      <c r="B245" s="141"/>
      <c r="C245" s="115"/>
      <c r="D245" s="140"/>
      <c r="E245" s="178"/>
      <c r="F245" s="171"/>
      <c r="G245" s="172"/>
    </row>
    <row r="246" spans="1:7" ht="13.5" customHeight="1" x14ac:dyDescent="0.2">
      <c r="A246" s="278"/>
      <c r="B246" s="90"/>
      <c r="C246" s="36"/>
      <c r="D246" s="37"/>
      <c r="E246" s="178"/>
      <c r="F246" s="171"/>
      <c r="G246" s="172"/>
    </row>
    <row r="247" spans="1:7" s="214" customFormat="1" ht="12" customHeight="1" x14ac:dyDescent="0.2">
      <c r="A247" s="276" t="s">
        <v>358</v>
      </c>
      <c r="B247" s="222" t="s">
        <v>93</v>
      </c>
      <c r="C247" s="220"/>
      <c r="D247" s="191"/>
      <c r="E247" s="168"/>
      <c r="F247" s="191"/>
      <c r="G247" s="199"/>
    </row>
    <row r="248" spans="1:7" ht="105.75" customHeight="1" x14ac:dyDescent="0.2">
      <c r="A248" s="102"/>
      <c r="B248" s="64" t="s">
        <v>363</v>
      </c>
      <c r="C248" s="64"/>
      <c r="D248" s="64"/>
      <c r="E248" s="195"/>
      <c r="F248" s="195"/>
      <c r="G248" s="198"/>
    </row>
    <row r="249" spans="1:7" ht="24.75" customHeight="1" x14ac:dyDescent="0.2">
      <c r="A249" s="102"/>
      <c r="B249" s="64" t="s">
        <v>364</v>
      </c>
      <c r="C249" s="64"/>
      <c r="D249" s="64"/>
      <c r="E249" s="195"/>
      <c r="F249" s="197"/>
      <c r="G249" s="198"/>
    </row>
    <row r="250" spans="1:7" ht="52.5" customHeight="1" x14ac:dyDescent="0.2">
      <c r="A250" s="102"/>
      <c r="B250" s="64" t="s">
        <v>204</v>
      </c>
      <c r="C250" s="64"/>
      <c r="D250" s="64"/>
      <c r="E250" s="195"/>
      <c r="F250" s="197"/>
      <c r="G250" s="198"/>
    </row>
    <row r="251" spans="1:7" x14ac:dyDescent="0.2">
      <c r="A251" s="280" t="s">
        <v>359</v>
      </c>
      <c r="B251" s="305" t="s">
        <v>113</v>
      </c>
      <c r="C251" s="212"/>
      <c r="D251" s="213"/>
      <c r="E251" s="188"/>
      <c r="F251" s="189"/>
      <c r="G251" s="190"/>
    </row>
    <row r="252" spans="1:7" ht="12" customHeight="1" x14ac:dyDescent="0.2">
      <c r="A252" s="278" t="s">
        <v>132</v>
      </c>
      <c r="B252" s="88" t="s">
        <v>362</v>
      </c>
      <c r="C252" s="39"/>
      <c r="D252" s="40"/>
      <c r="E252" s="188"/>
      <c r="F252" s="189"/>
      <c r="G252" s="172"/>
    </row>
    <row r="253" spans="1:7" ht="12.75" customHeight="1" x14ac:dyDescent="0.2">
      <c r="A253" s="278"/>
      <c r="B253" s="90" t="s">
        <v>361</v>
      </c>
      <c r="C253" s="36" t="s">
        <v>119</v>
      </c>
      <c r="D253" s="37">
        <v>68.399999999999991</v>
      </c>
      <c r="E253" s="178"/>
      <c r="F253" s="171"/>
      <c r="G253" s="172"/>
    </row>
    <row r="254" spans="1:7" ht="12.75" customHeight="1" x14ac:dyDescent="0.2">
      <c r="A254" s="280" t="s">
        <v>360</v>
      </c>
      <c r="B254" s="305" t="s">
        <v>59</v>
      </c>
      <c r="C254" s="212"/>
      <c r="D254" s="213"/>
      <c r="E254" s="188"/>
      <c r="F254" s="189"/>
      <c r="G254" s="190"/>
    </row>
    <row r="255" spans="1:7" ht="12.75" customHeight="1" x14ac:dyDescent="0.2">
      <c r="A255" s="278" t="s">
        <v>132</v>
      </c>
      <c r="B255" s="89" t="s">
        <v>195</v>
      </c>
      <c r="C255" s="39"/>
      <c r="D255" s="40"/>
      <c r="E255" s="188"/>
      <c r="F255" s="200"/>
      <c r="G255" s="172"/>
    </row>
    <row r="256" spans="1:7" ht="12.75" customHeight="1" x14ac:dyDescent="0.2">
      <c r="A256" s="278"/>
      <c r="B256" s="90" t="s">
        <v>115</v>
      </c>
      <c r="C256" s="36" t="s">
        <v>119</v>
      </c>
      <c r="D256" s="37">
        <v>105.645</v>
      </c>
      <c r="E256" s="178"/>
      <c r="F256" s="171"/>
      <c r="G256" s="172"/>
    </row>
    <row r="257" spans="1:7" ht="12.75" customHeight="1" x14ac:dyDescent="0.2">
      <c r="A257" s="284" t="s">
        <v>133</v>
      </c>
      <c r="B257" s="72" t="s">
        <v>196</v>
      </c>
      <c r="C257" s="39"/>
      <c r="D257" s="40"/>
      <c r="E257" s="188"/>
      <c r="F257" s="189"/>
      <c r="G257" s="172"/>
    </row>
    <row r="258" spans="1:7" ht="25.5" customHeight="1" x14ac:dyDescent="0.2">
      <c r="A258" s="278"/>
      <c r="B258" s="35" t="s">
        <v>197</v>
      </c>
      <c r="C258" s="36" t="s">
        <v>119</v>
      </c>
      <c r="D258" s="37">
        <v>222.10500000000002</v>
      </c>
      <c r="E258" s="178"/>
      <c r="F258" s="171"/>
      <c r="G258" s="172"/>
    </row>
    <row r="259" spans="1:7" ht="12.75" customHeight="1" x14ac:dyDescent="0.2">
      <c r="A259" s="284"/>
      <c r="B259" s="72"/>
      <c r="C259" s="39"/>
      <c r="D259" s="40"/>
      <c r="E259" s="188"/>
      <c r="F259" s="189"/>
      <c r="G259" s="172"/>
    </row>
    <row r="260" spans="1:7" ht="12.75" customHeight="1" x14ac:dyDescent="0.2">
      <c r="A260" s="280" t="s">
        <v>365</v>
      </c>
      <c r="B260" s="305" t="s">
        <v>206</v>
      </c>
      <c r="C260" s="212"/>
      <c r="D260" s="213"/>
      <c r="E260" s="188"/>
      <c r="F260" s="189"/>
      <c r="G260" s="190"/>
    </row>
    <row r="261" spans="1:7" ht="12.75" customHeight="1" x14ac:dyDescent="0.2">
      <c r="A261" s="278" t="s">
        <v>132</v>
      </c>
      <c r="B261" s="89" t="s">
        <v>195</v>
      </c>
      <c r="C261" s="39"/>
      <c r="D261" s="40"/>
      <c r="E261" s="188"/>
      <c r="F261" s="200"/>
      <c r="G261" s="172"/>
    </row>
    <row r="262" spans="1:7" ht="12.75" customHeight="1" x14ac:dyDescent="0.2">
      <c r="A262" s="278"/>
      <c r="B262" s="90" t="s">
        <v>115</v>
      </c>
      <c r="C262" s="36" t="s">
        <v>119</v>
      </c>
      <c r="D262" s="37">
        <v>10.199999999999999</v>
      </c>
      <c r="E262" s="178"/>
      <c r="F262" s="171"/>
      <c r="G262" s="172"/>
    </row>
    <row r="263" spans="1:7" ht="12.75" customHeight="1" x14ac:dyDescent="0.2">
      <c r="A263" s="284" t="s">
        <v>133</v>
      </c>
      <c r="B263" s="72" t="s">
        <v>196</v>
      </c>
      <c r="C263" s="39"/>
      <c r="D263" s="40"/>
      <c r="E263" s="188"/>
      <c r="F263" s="189"/>
      <c r="G263" s="172"/>
    </row>
    <row r="264" spans="1:7" ht="12.75" customHeight="1" x14ac:dyDescent="0.2">
      <c r="A264" s="278"/>
      <c r="B264" s="35" t="s">
        <v>223</v>
      </c>
      <c r="C264" s="36" t="s">
        <v>119</v>
      </c>
      <c r="D264" s="37">
        <v>10.199999999999999</v>
      </c>
      <c r="E264" s="178"/>
      <c r="F264" s="171"/>
      <c r="G264" s="172"/>
    </row>
    <row r="265" spans="1:7" x14ac:dyDescent="0.2">
      <c r="A265" s="284"/>
      <c r="B265" s="72"/>
      <c r="C265" s="36"/>
      <c r="D265" s="37"/>
      <c r="E265" s="178"/>
      <c r="F265" s="171"/>
      <c r="G265" s="172"/>
    </row>
    <row r="266" spans="1:7" ht="12.75" thickBot="1" x14ac:dyDescent="0.25">
      <c r="A266" s="284"/>
      <c r="B266" s="72"/>
      <c r="C266" s="36"/>
      <c r="D266" s="37"/>
      <c r="E266" s="178"/>
      <c r="F266" s="171"/>
      <c r="G266" s="172"/>
    </row>
    <row r="267" spans="1:7" x14ac:dyDescent="0.2">
      <c r="A267" s="272"/>
      <c r="B267" s="132" t="s">
        <v>124</v>
      </c>
      <c r="C267" s="138"/>
      <c r="D267" s="134"/>
      <c r="E267" s="236"/>
      <c r="F267" s="237"/>
      <c r="G267" s="238"/>
    </row>
    <row r="268" spans="1:7" ht="12.75" thickBot="1" x14ac:dyDescent="0.25">
      <c r="A268" s="273"/>
      <c r="B268" s="135" t="s">
        <v>157</v>
      </c>
      <c r="C268" s="139"/>
      <c r="D268" s="137"/>
      <c r="E268" s="233"/>
      <c r="F268" s="239"/>
      <c r="G268" s="240"/>
    </row>
    <row r="269" spans="1:7" x14ac:dyDescent="0.2">
      <c r="A269" s="102"/>
      <c r="B269" s="91"/>
      <c r="C269" s="26"/>
      <c r="D269" s="27"/>
      <c r="E269" s="168"/>
      <c r="F269" s="171"/>
      <c r="G269" s="190"/>
    </row>
    <row r="270" spans="1:7" x14ac:dyDescent="0.2">
      <c r="A270" s="293"/>
      <c r="B270" s="260" t="s">
        <v>94</v>
      </c>
      <c r="C270" s="78"/>
      <c r="D270" s="44"/>
      <c r="E270" s="168"/>
      <c r="F270" s="171"/>
      <c r="G270" s="172"/>
    </row>
    <row r="271" spans="1:7" x14ac:dyDescent="0.2">
      <c r="A271" s="293"/>
      <c r="B271" s="79" t="s">
        <v>95</v>
      </c>
      <c r="C271" s="78"/>
      <c r="D271" s="44"/>
      <c r="E271" s="168"/>
      <c r="F271" s="171"/>
      <c r="G271" s="172"/>
    </row>
    <row r="272" spans="1:7" x14ac:dyDescent="0.2">
      <c r="A272" s="102" t="s">
        <v>366</v>
      </c>
      <c r="B272" s="45" t="s">
        <v>36</v>
      </c>
      <c r="C272" s="43"/>
      <c r="D272" s="44"/>
      <c r="E272" s="168"/>
      <c r="F272" s="171"/>
      <c r="G272" s="172"/>
    </row>
    <row r="273" spans="1:7" ht="48" x14ac:dyDescent="0.2">
      <c r="A273" s="102"/>
      <c r="B273" s="64" t="s">
        <v>116</v>
      </c>
      <c r="C273" s="64"/>
      <c r="D273" s="64"/>
      <c r="E273" s="195"/>
      <c r="F273" s="195"/>
      <c r="G273" s="196"/>
    </row>
    <row r="274" spans="1:7" s="214" customFormat="1" x14ac:dyDescent="0.2">
      <c r="A274" s="277"/>
      <c r="B274" s="223" t="s">
        <v>162</v>
      </c>
      <c r="C274" s="224"/>
      <c r="D274" s="225"/>
      <c r="E274" s="168"/>
      <c r="F274" s="171"/>
      <c r="G274" s="172"/>
    </row>
    <row r="275" spans="1:7" ht="12.75" x14ac:dyDescent="0.2">
      <c r="A275" s="285"/>
      <c r="B275" s="80" t="s">
        <v>168</v>
      </c>
      <c r="C275" s="81"/>
      <c r="D275" s="82"/>
      <c r="E275" s="168"/>
      <c r="F275" s="171"/>
      <c r="G275" s="172"/>
    </row>
    <row r="276" spans="1:7" ht="12.75" x14ac:dyDescent="0.2">
      <c r="A276" s="301" t="s">
        <v>367</v>
      </c>
      <c r="B276" s="302" t="s">
        <v>59</v>
      </c>
      <c r="C276" s="303"/>
      <c r="D276" s="304"/>
      <c r="E276" s="178"/>
      <c r="F276" s="171"/>
      <c r="G276" s="172"/>
    </row>
    <row r="277" spans="1:7" ht="15.75" x14ac:dyDescent="0.2">
      <c r="A277" s="285" t="s">
        <v>132</v>
      </c>
      <c r="B277" s="83" t="s">
        <v>472</v>
      </c>
      <c r="C277" s="81" t="s">
        <v>169</v>
      </c>
      <c r="D277" s="82">
        <v>43</v>
      </c>
      <c r="E277" s="178"/>
      <c r="F277" s="171"/>
      <c r="G277" s="172"/>
    </row>
    <row r="278" spans="1:7" ht="15.75" x14ac:dyDescent="0.2">
      <c r="A278" s="285" t="s">
        <v>133</v>
      </c>
      <c r="B278" s="83" t="s">
        <v>481</v>
      </c>
      <c r="C278" s="81" t="s">
        <v>169</v>
      </c>
      <c r="D278" s="82">
        <v>6</v>
      </c>
      <c r="E278" s="178"/>
      <c r="F278" s="171"/>
      <c r="G278" s="172"/>
    </row>
    <row r="279" spans="1:7" ht="15.75" x14ac:dyDescent="0.2">
      <c r="A279" s="285" t="s">
        <v>137</v>
      </c>
      <c r="B279" s="83" t="s">
        <v>473</v>
      </c>
      <c r="C279" s="81" t="s">
        <v>169</v>
      </c>
      <c r="D279" s="82">
        <v>11</v>
      </c>
      <c r="E279" s="178"/>
      <c r="F279" s="171"/>
      <c r="G279" s="172"/>
    </row>
    <row r="280" spans="1:7" ht="15.75" x14ac:dyDescent="0.2">
      <c r="A280" s="285" t="s">
        <v>138</v>
      </c>
      <c r="B280" s="83" t="s">
        <v>482</v>
      </c>
      <c r="C280" s="81" t="s">
        <v>169</v>
      </c>
      <c r="D280" s="82">
        <v>37</v>
      </c>
      <c r="E280" s="178"/>
      <c r="F280" s="171"/>
      <c r="G280" s="172"/>
    </row>
    <row r="281" spans="1:7" ht="15.75" x14ac:dyDescent="0.2">
      <c r="A281" s="285" t="s">
        <v>139</v>
      </c>
      <c r="B281" s="83" t="s">
        <v>483</v>
      </c>
      <c r="C281" s="81" t="s">
        <v>169</v>
      </c>
      <c r="D281" s="82">
        <v>18</v>
      </c>
      <c r="E281" s="178"/>
      <c r="F281" s="171"/>
      <c r="G281" s="172"/>
    </row>
    <row r="282" spans="1:7" ht="15.75" x14ac:dyDescent="0.2">
      <c r="A282" s="285" t="s">
        <v>140</v>
      </c>
      <c r="B282" s="83" t="s">
        <v>474</v>
      </c>
      <c r="C282" s="81" t="s">
        <v>169</v>
      </c>
      <c r="D282" s="82">
        <v>6</v>
      </c>
      <c r="E282" s="178"/>
      <c r="F282" s="171"/>
      <c r="G282" s="172"/>
    </row>
    <row r="283" spans="1:7" ht="15.75" x14ac:dyDescent="0.2">
      <c r="A283" s="285" t="s">
        <v>141</v>
      </c>
      <c r="B283" s="83" t="s">
        <v>484</v>
      </c>
      <c r="C283" s="81" t="s">
        <v>169</v>
      </c>
      <c r="D283" s="82">
        <v>4</v>
      </c>
      <c r="E283" s="178"/>
      <c r="F283" s="171"/>
      <c r="G283" s="172"/>
    </row>
    <row r="284" spans="1:7" s="214" customFormat="1" ht="12" customHeight="1" x14ac:dyDescent="0.2">
      <c r="A284" s="301" t="s">
        <v>368</v>
      </c>
      <c r="B284" s="223" t="s">
        <v>121</v>
      </c>
      <c r="C284" s="220"/>
      <c r="D284" s="191"/>
      <c r="E284" s="168"/>
      <c r="F284" s="171"/>
      <c r="G284" s="172"/>
    </row>
    <row r="285" spans="1:7" ht="36" x14ac:dyDescent="0.2">
      <c r="A285" s="102"/>
      <c r="B285" s="64" t="s">
        <v>185</v>
      </c>
      <c r="C285" s="64"/>
      <c r="D285" s="64"/>
      <c r="E285" s="195"/>
      <c r="F285" s="195"/>
      <c r="G285" s="196"/>
    </row>
    <row r="286" spans="1:7" ht="24" x14ac:dyDescent="0.2">
      <c r="A286" s="103"/>
      <c r="B286" s="64" t="s">
        <v>186</v>
      </c>
      <c r="C286" s="64"/>
      <c r="D286" s="64"/>
      <c r="E286" s="195"/>
      <c r="F286" s="195"/>
      <c r="G286" s="196"/>
    </row>
    <row r="287" spans="1:7" ht="24" x14ac:dyDescent="0.2">
      <c r="A287" s="277"/>
      <c r="B287" s="195" t="s">
        <v>261</v>
      </c>
      <c r="C287" s="195"/>
      <c r="D287" s="195"/>
      <c r="E287" s="195"/>
      <c r="F287" s="195"/>
      <c r="G287" s="196"/>
    </row>
    <row r="288" spans="1:7" s="20" customFormat="1" ht="15" customHeight="1" x14ac:dyDescent="0.2">
      <c r="A288" s="301" t="s">
        <v>370</v>
      </c>
      <c r="B288" s="302" t="s">
        <v>59</v>
      </c>
      <c r="C288" s="303"/>
      <c r="D288" s="304"/>
      <c r="E288" s="168"/>
      <c r="F288" s="171"/>
      <c r="G288" s="172"/>
    </row>
    <row r="289" spans="1:7" ht="12.75" x14ac:dyDescent="0.2">
      <c r="A289" s="285" t="s">
        <v>187</v>
      </c>
      <c r="B289" s="84" t="s">
        <v>183</v>
      </c>
      <c r="C289" s="81"/>
      <c r="D289" s="82"/>
      <c r="E289" s="178"/>
      <c r="F289" s="171"/>
      <c r="G289" s="172"/>
    </row>
    <row r="290" spans="1:7" ht="12" customHeight="1" x14ac:dyDescent="0.2">
      <c r="A290" s="285" t="s">
        <v>132</v>
      </c>
      <c r="B290" s="83" t="s">
        <v>475</v>
      </c>
      <c r="C290" s="81" t="s">
        <v>169</v>
      </c>
      <c r="D290" s="82">
        <v>6</v>
      </c>
      <c r="E290" s="178"/>
      <c r="F290" s="171"/>
      <c r="G290" s="172"/>
    </row>
    <row r="291" spans="1:7" ht="12" customHeight="1" x14ac:dyDescent="0.2">
      <c r="A291" s="285" t="s">
        <v>133</v>
      </c>
      <c r="B291" s="83" t="s">
        <v>476</v>
      </c>
      <c r="C291" s="81" t="s">
        <v>169</v>
      </c>
      <c r="D291" s="82">
        <v>11</v>
      </c>
      <c r="E291" s="178"/>
      <c r="F291" s="171"/>
      <c r="G291" s="172"/>
    </row>
    <row r="292" spans="1:7" ht="12" customHeight="1" x14ac:dyDescent="0.2">
      <c r="A292" s="285" t="s">
        <v>137</v>
      </c>
      <c r="B292" s="83" t="s">
        <v>477</v>
      </c>
      <c r="C292" s="81" t="s">
        <v>169</v>
      </c>
      <c r="D292" s="82">
        <v>37</v>
      </c>
      <c r="E292" s="178"/>
      <c r="F292" s="171"/>
      <c r="G292" s="172"/>
    </row>
    <row r="293" spans="1:7" ht="12" customHeight="1" x14ac:dyDescent="0.2">
      <c r="A293" s="285" t="s">
        <v>138</v>
      </c>
      <c r="B293" s="83" t="s">
        <v>478</v>
      </c>
      <c r="C293" s="81" t="s">
        <v>169</v>
      </c>
      <c r="D293" s="82">
        <v>18</v>
      </c>
      <c r="E293" s="178"/>
      <c r="F293" s="171"/>
      <c r="G293" s="172"/>
    </row>
    <row r="294" spans="1:7" ht="12" customHeight="1" x14ac:dyDescent="0.2">
      <c r="A294" s="285" t="s">
        <v>139</v>
      </c>
      <c r="B294" s="83" t="s">
        <v>479</v>
      </c>
      <c r="C294" s="81" t="s">
        <v>169</v>
      </c>
      <c r="D294" s="82">
        <v>6</v>
      </c>
      <c r="E294" s="178"/>
      <c r="F294" s="171"/>
      <c r="G294" s="172"/>
    </row>
    <row r="295" spans="1:7" ht="12" customHeight="1" x14ac:dyDescent="0.2">
      <c r="A295" s="285" t="s">
        <v>140</v>
      </c>
      <c r="B295" s="83" t="s">
        <v>480</v>
      </c>
      <c r="C295" s="81" t="s">
        <v>169</v>
      </c>
      <c r="D295" s="82">
        <v>4</v>
      </c>
      <c r="E295" s="178"/>
      <c r="F295" s="171"/>
      <c r="G295" s="172"/>
    </row>
    <row r="296" spans="1:7" ht="12.75" x14ac:dyDescent="0.2">
      <c r="A296" s="285" t="s">
        <v>188</v>
      </c>
      <c r="B296" s="84" t="s">
        <v>184</v>
      </c>
      <c r="C296" s="81"/>
      <c r="D296" s="82"/>
      <c r="E296" s="178"/>
      <c r="F296" s="171"/>
      <c r="G296" s="172"/>
    </row>
    <row r="297" spans="1:7" ht="15.75" x14ac:dyDescent="0.2">
      <c r="A297" s="285"/>
      <c r="B297" s="83" t="s">
        <v>371</v>
      </c>
      <c r="C297" s="81" t="s">
        <v>169</v>
      </c>
      <c r="D297" s="82">
        <v>19.599999999999998</v>
      </c>
      <c r="E297" s="178"/>
      <c r="F297" s="171"/>
      <c r="G297" s="172"/>
    </row>
    <row r="298" spans="1:7" ht="12.75" x14ac:dyDescent="0.2">
      <c r="A298" s="285"/>
      <c r="B298" s="83"/>
      <c r="C298" s="81"/>
      <c r="D298" s="82"/>
      <c r="E298" s="178"/>
      <c r="F298" s="171"/>
      <c r="G298" s="172"/>
    </row>
    <row r="299" spans="1:7" s="214" customFormat="1" ht="12.75" x14ac:dyDescent="0.2">
      <c r="A299" s="301" t="s">
        <v>369</v>
      </c>
      <c r="B299" s="223" t="s">
        <v>163</v>
      </c>
      <c r="C299" s="220"/>
      <c r="D299" s="191"/>
      <c r="E299" s="168"/>
      <c r="F299" s="171"/>
      <c r="G299" s="172"/>
    </row>
    <row r="300" spans="1:7" ht="24" x14ac:dyDescent="0.2">
      <c r="A300" s="292"/>
      <c r="B300" s="85" t="s">
        <v>373</v>
      </c>
      <c r="C300" s="86"/>
      <c r="D300" s="27"/>
      <c r="E300" s="178"/>
      <c r="F300" s="171"/>
      <c r="G300" s="172"/>
    </row>
    <row r="301" spans="1:7" ht="15.75" x14ac:dyDescent="0.2">
      <c r="A301" s="292" t="s">
        <v>132</v>
      </c>
      <c r="B301" s="85" t="s">
        <v>242</v>
      </c>
      <c r="C301" s="81" t="s">
        <v>169</v>
      </c>
      <c r="D301" s="27">
        <v>4</v>
      </c>
      <c r="E301" s="178"/>
      <c r="F301" s="171"/>
      <c r="G301" s="172"/>
    </row>
    <row r="302" spans="1:7" x14ac:dyDescent="0.2">
      <c r="A302" s="292"/>
      <c r="B302" s="85"/>
      <c r="C302" s="69"/>
      <c r="D302" s="27"/>
      <c r="E302" s="178"/>
      <c r="F302" s="171"/>
      <c r="G302" s="172"/>
    </row>
    <row r="303" spans="1:7" s="214" customFormat="1" ht="12.75" x14ac:dyDescent="0.2">
      <c r="A303" s="301" t="s">
        <v>372</v>
      </c>
      <c r="B303" s="223" t="s">
        <v>170</v>
      </c>
      <c r="C303" s="220"/>
      <c r="D303" s="191"/>
      <c r="E303" s="168"/>
      <c r="F303" s="171"/>
      <c r="G303" s="172"/>
    </row>
    <row r="304" spans="1:7" ht="24" x14ac:dyDescent="0.2">
      <c r="A304" s="286" t="s">
        <v>132</v>
      </c>
      <c r="B304" s="85" t="s">
        <v>262</v>
      </c>
      <c r="C304" s="81" t="s">
        <v>169</v>
      </c>
      <c r="D304" s="27">
        <v>82</v>
      </c>
      <c r="E304" s="178"/>
      <c r="F304" s="171"/>
      <c r="G304" s="172"/>
    </row>
    <row r="305" spans="1:7" x14ac:dyDescent="0.2">
      <c r="A305" s="292"/>
      <c r="B305" s="85"/>
      <c r="C305" s="69"/>
      <c r="D305" s="27"/>
      <c r="E305" s="178"/>
      <c r="F305" s="171"/>
      <c r="G305" s="172"/>
    </row>
    <row r="306" spans="1:7" ht="12" customHeight="1" x14ac:dyDescent="0.2">
      <c r="A306" s="292"/>
      <c r="B306" s="85"/>
      <c r="C306" s="69"/>
      <c r="D306" s="27"/>
      <c r="E306" s="178"/>
      <c r="F306" s="171"/>
      <c r="G306" s="172"/>
    </row>
    <row r="307" spans="1:7" s="214" customFormat="1" ht="12" customHeight="1" x14ac:dyDescent="0.2">
      <c r="A307" s="301" t="s">
        <v>508</v>
      </c>
      <c r="B307" s="223" t="s">
        <v>507</v>
      </c>
      <c r="C307" s="220"/>
      <c r="D307" s="191"/>
      <c r="E307" s="168"/>
      <c r="F307" s="171"/>
      <c r="G307" s="172"/>
    </row>
    <row r="308" spans="1:7" ht="36" x14ac:dyDescent="0.2">
      <c r="A308" s="102"/>
      <c r="B308" s="64" t="s">
        <v>511</v>
      </c>
      <c r="C308" s="64"/>
      <c r="D308" s="64"/>
      <c r="E308" s="195"/>
      <c r="F308" s="195"/>
      <c r="G308" s="196"/>
    </row>
    <row r="309" spans="1:7" ht="24" x14ac:dyDescent="0.2">
      <c r="A309" s="103"/>
      <c r="B309" s="64" t="s">
        <v>512</v>
      </c>
      <c r="C309" s="64"/>
      <c r="D309" s="64"/>
      <c r="E309" s="195"/>
      <c r="F309" s="195"/>
      <c r="G309" s="196"/>
    </row>
    <row r="310" spans="1:7" ht="24" x14ac:dyDescent="0.2">
      <c r="A310" s="277"/>
      <c r="B310" s="195" t="s">
        <v>513</v>
      </c>
      <c r="C310" s="195"/>
      <c r="D310" s="195"/>
      <c r="E310" s="195"/>
      <c r="F310" s="195"/>
      <c r="G310" s="196"/>
    </row>
    <row r="311" spans="1:7" s="20" customFormat="1" ht="15" customHeight="1" x14ac:dyDescent="0.2">
      <c r="A311" s="301" t="s">
        <v>509</v>
      </c>
      <c r="B311" s="302" t="s">
        <v>59</v>
      </c>
      <c r="C311" s="303"/>
      <c r="D311" s="304"/>
      <c r="E311" s="168"/>
      <c r="F311" s="171"/>
      <c r="G311" s="172"/>
    </row>
    <row r="312" spans="1:7" ht="12" customHeight="1" x14ac:dyDescent="0.2">
      <c r="A312" s="285" t="s">
        <v>132</v>
      </c>
      <c r="B312" s="83" t="s">
        <v>510</v>
      </c>
      <c r="C312" s="81" t="s">
        <v>169</v>
      </c>
      <c r="D312" s="82">
        <v>43</v>
      </c>
      <c r="E312" s="178"/>
      <c r="F312" s="171"/>
      <c r="G312" s="172"/>
    </row>
    <row r="313" spans="1:7" ht="12" customHeight="1" x14ac:dyDescent="0.2">
      <c r="A313" s="292"/>
      <c r="B313" s="85"/>
      <c r="C313" s="69"/>
      <c r="D313" s="27"/>
      <c r="E313" s="178"/>
      <c r="F313" s="171"/>
      <c r="G313" s="172"/>
    </row>
    <row r="314" spans="1:7" ht="12" customHeight="1" x14ac:dyDescent="0.2">
      <c r="A314" s="292"/>
      <c r="B314" s="85"/>
      <c r="C314" s="69"/>
      <c r="D314" s="27"/>
      <c r="E314" s="178"/>
      <c r="F314" s="171"/>
      <c r="G314" s="172"/>
    </row>
    <row r="315" spans="1:7" ht="12" customHeight="1" thickBot="1" x14ac:dyDescent="0.25">
      <c r="A315" s="292"/>
      <c r="B315" s="85"/>
      <c r="C315" s="69"/>
      <c r="D315" s="27"/>
      <c r="E315" s="178"/>
      <c r="F315" s="171"/>
      <c r="G315" s="172"/>
    </row>
    <row r="316" spans="1:7" ht="12" customHeight="1" x14ac:dyDescent="0.2">
      <c r="A316" s="272"/>
      <c r="B316" s="132" t="s">
        <v>122</v>
      </c>
      <c r="C316" s="138"/>
      <c r="D316" s="134"/>
      <c r="E316" s="236"/>
      <c r="F316" s="237"/>
      <c r="G316" s="238"/>
    </row>
    <row r="317" spans="1:7" ht="12" customHeight="1" thickBot="1" x14ac:dyDescent="0.25">
      <c r="A317" s="273"/>
      <c r="B317" s="135" t="s">
        <v>123</v>
      </c>
      <c r="C317" s="139"/>
      <c r="D317" s="137"/>
      <c r="E317" s="233"/>
      <c r="F317" s="239"/>
      <c r="G317" s="240"/>
    </row>
    <row r="318" spans="1:7" x14ac:dyDescent="0.2">
      <c r="A318" s="287"/>
      <c r="B318" s="142"/>
      <c r="C318" s="85"/>
      <c r="D318" s="85"/>
      <c r="E318" s="178"/>
      <c r="F318" s="171"/>
      <c r="G318" s="172"/>
    </row>
    <row r="319" spans="1:7" x14ac:dyDescent="0.2">
      <c r="A319" s="287"/>
      <c r="B319" s="261" t="s">
        <v>149</v>
      </c>
      <c r="C319" s="85"/>
      <c r="D319" s="85"/>
      <c r="E319" s="178"/>
      <c r="F319" s="171"/>
      <c r="G319" s="172"/>
    </row>
    <row r="320" spans="1:7" x14ac:dyDescent="0.2">
      <c r="A320" s="287"/>
      <c r="B320" s="93" t="s">
        <v>96</v>
      </c>
      <c r="C320" s="85"/>
      <c r="D320" s="85"/>
      <c r="E320" s="178"/>
      <c r="F320" s="171"/>
      <c r="G320" s="172"/>
    </row>
    <row r="321" spans="1:7" x14ac:dyDescent="0.2">
      <c r="A321" s="287" t="s">
        <v>374</v>
      </c>
      <c r="B321" s="94" t="s">
        <v>36</v>
      </c>
      <c r="C321" s="85"/>
      <c r="D321" s="85"/>
      <c r="E321" s="178"/>
      <c r="F321" s="171"/>
      <c r="G321" s="172"/>
    </row>
    <row r="322" spans="1:7" ht="36" x14ac:dyDescent="0.2">
      <c r="A322" s="287"/>
      <c r="B322" s="85" t="s">
        <v>209</v>
      </c>
      <c r="C322" s="85"/>
      <c r="D322" s="85"/>
      <c r="E322" s="178"/>
      <c r="F322" s="171"/>
      <c r="G322" s="172"/>
    </row>
    <row r="323" spans="1:7" ht="48" x14ac:dyDescent="0.2">
      <c r="A323" s="287"/>
      <c r="B323" s="85" t="s">
        <v>208</v>
      </c>
      <c r="C323" s="85"/>
      <c r="D323" s="85"/>
      <c r="E323" s="178"/>
      <c r="F323" s="171"/>
      <c r="G323" s="172"/>
    </row>
    <row r="324" spans="1:7" ht="24" x14ac:dyDescent="0.2">
      <c r="A324" s="287"/>
      <c r="B324" s="85" t="s">
        <v>250</v>
      </c>
      <c r="C324" s="85"/>
      <c r="D324" s="85"/>
      <c r="E324" s="178"/>
      <c r="F324" s="171"/>
      <c r="G324" s="172"/>
    </row>
    <row r="325" spans="1:7" ht="36" x14ac:dyDescent="0.2">
      <c r="A325" s="287"/>
      <c r="B325" s="85" t="s">
        <v>207</v>
      </c>
      <c r="C325" s="85"/>
      <c r="D325" s="85"/>
      <c r="E325" s="178"/>
      <c r="F325" s="171"/>
      <c r="G325" s="172"/>
    </row>
    <row r="326" spans="1:7" ht="24" x14ac:dyDescent="0.2">
      <c r="A326" s="102"/>
      <c r="B326" s="85" t="s">
        <v>167</v>
      </c>
      <c r="C326" s="85"/>
      <c r="D326" s="85"/>
      <c r="E326" s="178"/>
      <c r="F326" s="171"/>
      <c r="G326" s="172"/>
    </row>
    <row r="327" spans="1:7" ht="14.25" customHeight="1" x14ac:dyDescent="0.2">
      <c r="A327" s="287"/>
      <c r="B327" s="85"/>
      <c r="C327" s="85"/>
      <c r="D327" s="85"/>
      <c r="E327" s="178"/>
      <c r="F327" s="171"/>
      <c r="G327" s="172"/>
    </row>
    <row r="328" spans="1:7" x14ac:dyDescent="0.2">
      <c r="A328" s="276" t="s">
        <v>375</v>
      </c>
      <c r="B328" s="219" t="s">
        <v>97</v>
      </c>
      <c r="C328" s="220"/>
      <c r="D328" s="191"/>
      <c r="E328" s="178"/>
      <c r="F328" s="171"/>
      <c r="G328" s="172"/>
    </row>
    <row r="329" spans="1:7" s="214" customFormat="1" x14ac:dyDescent="0.2">
      <c r="A329" s="276"/>
      <c r="B329" s="219" t="s">
        <v>232</v>
      </c>
      <c r="C329" s="220"/>
      <c r="D329" s="191"/>
      <c r="E329" s="168"/>
      <c r="F329" s="171"/>
      <c r="G329" s="172"/>
    </row>
    <row r="330" spans="1:7" x14ac:dyDescent="0.2">
      <c r="A330" s="271"/>
      <c r="B330" s="259" t="s">
        <v>284</v>
      </c>
      <c r="C330" s="77"/>
      <c r="D330" s="27"/>
      <c r="E330" s="168"/>
      <c r="F330" s="180"/>
      <c r="G330" s="181"/>
    </row>
    <row r="331" spans="1:7" x14ac:dyDescent="0.2">
      <c r="A331" s="271" t="s">
        <v>132</v>
      </c>
      <c r="B331" s="76" t="s">
        <v>485</v>
      </c>
      <c r="C331" s="77" t="s">
        <v>98</v>
      </c>
      <c r="D331" s="27">
        <v>1</v>
      </c>
      <c r="E331" s="168"/>
      <c r="F331" s="171"/>
      <c r="G331" s="172"/>
    </row>
    <row r="332" spans="1:7" x14ac:dyDescent="0.2">
      <c r="A332" s="271" t="s">
        <v>133</v>
      </c>
      <c r="B332" s="76" t="s">
        <v>283</v>
      </c>
      <c r="C332" s="77" t="s">
        <v>98</v>
      </c>
      <c r="D332" s="27">
        <v>1</v>
      </c>
      <c r="E332" s="168"/>
      <c r="F332" s="171"/>
      <c r="G332" s="172"/>
    </row>
    <row r="333" spans="1:7" x14ac:dyDescent="0.2">
      <c r="A333" s="271" t="s">
        <v>137</v>
      </c>
      <c r="B333" s="76" t="s">
        <v>280</v>
      </c>
      <c r="C333" s="77" t="s">
        <v>98</v>
      </c>
      <c r="D333" s="27">
        <v>2</v>
      </c>
      <c r="E333" s="168"/>
      <c r="F333" s="171"/>
      <c r="G333" s="172"/>
    </row>
    <row r="334" spans="1:7" x14ac:dyDescent="0.2">
      <c r="A334" s="271" t="s">
        <v>138</v>
      </c>
      <c r="B334" s="76" t="s">
        <v>515</v>
      </c>
      <c r="C334" s="77" t="s">
        <v>98</v>
      </c>
      <c r="D334" s="27">
        <v>1</v>
      </c>
      <c r="E334" s="168"/>
      <c r="F334" s="171"/>
      <c r="G334" s="172"/>
    </row>
    <row r="335" spans="1:7" x14ac:dyDescent="0.2">
      <c r="A335" s="271" t="s">
        <v>139</v>
      </c>
      <c r="B335" s="76" t="s">
        <v>623</v>
      </c>
      <c r="C335" s="77" t="s">
        <v>98</v>
      </c>
      <c r="D335" s="27">
        <v>1</v>
      </c>
      <c r="E335" s="168"/>
      <c r="F335" s="171"/>
      <c r="G335" s="172"/>
    </row>
    <row r="336" spans="1:7" x14ac:dyDescent="0.2">
      <c r="A336" s="271" t="s">
        <v>140</v>
      </c>
      <c r="B336" s="76" t="s">
        <v>624</v>
      </c>
      <c r="C336" s="77" t="s">
        <v>98</v>
      </c>
      <c r="D336" s="27">
        <v>1</v>
      </c>
      <c r="E336" s="168"/>
      <c r="F336" s="171"/>
      <c r="G336" s="172"/>
    </row>
    <row r="337" spans="1:7" x14ac:dyDescent="0.2">
      <c r="A337" s="271" t="s">
        <v>141</v>
      </c>
      <c r="B337" s="76" t="s">
        <v>282</v>
      </c>
      <c r="C337" s="77" t="s">
        <v>98</v>
      </c>
      <c r="D337" s="27">
        <v>3</v>
      </c>
      <c r="E337" s="168"/>
      <c r="F337" s="171"/>
      <c r="G337" s="172"/>
    </row>
    <row r="338" spans="1:7" x14ac:dyDescent="0.2">
      <c r="A338" s="271" t="s">
        <v>142</v>
      </c>
      <c r="B338" s="76" t="s">
        <v>625</v>
      </c>
      <c r="C338" s="77" t="s">
        <v>98</v>
      </c>
      <c r="D338" s="27">
        <v>3</v>
      </c>
      <c r="E338" s="168"/>
      <c r="F338" s="171"/>
      <c r="G338" s="172"/>
    </row>
    <row r="339" spans="1:7" x14ac:dyDescent="0.2">
      <c r="A339" s="271"/>
      <c r="B339" s="259" t="s">
        <v>285</v>
      </c>
      <c r="C339" s="77"/>
      <c r="D339" s="27"/>
      <c r="E339" s="168"/>
      <c r="F339" s="180"/>
      <c r="G339" s="181"/>
    </row>
    <row r="340" spans="1:7" x14ac:dyDescent="0.2">
      <c r="A340" s="271" t="s">
        <v>138</v>
      </c>
      <c r="B340" s="76" t="s">
        <v>280</v>
      </c>
      <c r="C340" s="77" t="s">
        <v>98</v>
      </c>
      <c r="D340" s="27">
        <v>2</v>
      </c>
      <c r="E340" s="168"/>
      <c r="F340" s="180"/>
      <c r="G340" s="181"/>
    </row>
    <row r="341" spans="1:7" x14ac:dyDescent="0.2">
      <c r="A341" s="271" t="s">
        <v>139</v>
      </c>
      <c r="B341" s="76" t="s">
        <v>452</v>
      </c>
      <c r="C341" s="77" t="s">
        <v>98</v>
      </c>
      <c r="D341" s="27">
        <v>1</v>
      </c>
      <c r="E341" s="168"/>
      <c r="F341" s="180"/>
      <c r="G341" s="181"/>
    </row>
    <row r="342" spans="1:7" ht="12.75" thickBot="1" x14ac:dyDescent="0.25">
      <c r="A342" s="271"/>
      <c r="B342" s="76"/>
      <c r="C342" s="36"/>
      <c r="D342" s="27"/>
      <c r="E342" s="168"/>
      <c r="F342" s="171"/>
      <c r="G342" s="172"/>
    </row>
    <row r="343" spans="1:7" x14ac:dyDescent="0.2">
      <c r="A343" s="288"/>
      <c r="B343" s="144" t="s">
        <v>150</v>
      </c>
      <c r="C343" s="125"/>
      <c r="D343" s="126"/>
      <c r="E343" s="243"/>
      <c r="F343" s="244"/>
      <c r="G343" s="241"/>
    </row>
    <row r="344" spans="1:7" ht="12.75" thickBot="1" x14ac:dyDescent="0.25">
      <c r="A344" s="289"/>
      <c r="B344" s="114" t="s">
        <v>151</v>
      </c>
      <c r="C344" s="145"/>
      <c r="D344" s="146"/>
      <c r="E344" s="245"/>
      <c r="F344" s="246"/>
      <c r="G344" s="242"/>
    </row>
    <row r="345" spans="1:7" x14ac:dyDescent="0.2">
      <c r="A345" s="287"/>
      <c r="B345" s="142"/>
      <c r="C345" s="85"/>
      <c r="D345" s="85"/>
      <c r="E345" s="178"/>
      <c r="F345" s="171"/>
      <c r="G345" s="172"/>
    </row>
    <row r="346" spans="1:7" x14ac:dyDescent="0.2">
      <c r="A346" s="287"/>
      <c r="B346" s="92" t="s">
        <v>152</v>
      </c>
      <c r="C346" s="85"/>
      <c r="D346" s="85"/>
      <c r="E346" s="178"/>
      <c r="F346" s="171"/>
      <c r="G346" s="172"/>
    </row>
    <row r="347" spans="1:7" x14ac:dyDescent="0.2">
      <c r="A347" s="287"/>
      <c r="B347" s="93" t="s">
        <v>131</v>
      </c>
      <c r="C347" s="85"/>
      <c r="D347" s="85"/>
      <c r="E347" s="178"/>
      <c r="F347" s="171"/>
      <c r="G347" s="172"/>
    </row>
    <row r="348" spans="1:7" x14ac:dyDescent="0.2">
      <c r="A348" s="287" t="s">
        <v>376</v>
      </c>
      <c r="B348" s="95" t="s">
        <v>36</v>
      </c>
      <c r="C348" s="85"/>
      <c r="D348" s="85"/>
      <c r="E348" s="178"/>
      <c r="F348" s="171"/>
      <c r="G348" s="172"/>
    </row>
    <row r="349" spans="1:7" ht="60" x14ac:dyDescent="0.2">
      <c r="A349" s="287"/>
      <c r="B349" s="85" t="s">
        <v>198</v>
      </c>
      <c r="C349" s="85"/>
      <c r="D349" s="85"/>
      <c r="E349" s="178"/>
      <c r="F349" s="171"/>
      <c r="G349" s="172"/>
    </row>
    <row r="350" spans="1:7" ht="36" x14ac:dyDescent="0.2">
      <c r="A350" s="287"/>
      <c r="B350" s="85" t="s">
        <v>101</v>
      </c>
      <c r="C350" s="85"/>
      <c r="D350" s="85"/>
      <c r="E350" s="178"/>
      <c r="F350" s="171"/>
      <c r="G350" s="172"/>
    </row>
    <row r="351" spans="1:7" ht="36" x14ac:dyDescent="0.2">
      <c r="A351" s="102"/>
      <c r="B351" s="85" t="s">
        <v>189</v>
      </c>
      <c r="C351" s="85"/>
      <c r="D351" s="85"/>
      <c r="E351" s="178"/>
      <c r="F351" s="171"/>
      <c r="G351" s="172"/>
    </row>
    <row r="352" spans="1:7" s="20" customFormat="1" ht="15" customHeight="1" x14ac:dyDescent="0.2">
      <c r="A352" s="301" t="s">
        <v>377</v>
      </c>
      <c r="B352" s="302" t="s">
        <v>59</v>
      </c>
      <c r="C352" s="303"/>
      <c r="D352" s="304"/>
      <c r="E352" s="168"/>
      <c r="F352" s="171"/>
      <c r="G352" s="172"/>
    </row>
    <row r="353" spans="1:7" ht="12.75" x14ac:dyDescent="0.2">
      <c r="A353" s="285"/>
      <c r="B353" s="84" t="s">
        <v>81</v>
      </c>
      <c r="C353" s="81"/>
      <c r="D353" s="82"/>
      <c r="E353" s="178"/>
      <c r="F353" s="171"/>
      <c r="G353" s="172"/>
    </row>
    <row r="354" spans="1:7" ht="12" customHeight="1" x14ac:dyDescent="0.2">
      <c r="A354" s="285" t="s">
        <v>132</v>
      </c>
      <c r="B354" s="83" t="s">
        <v>486</v>
      </c>
      <c r="C354" s="81" t="s">
        <v>169</v>
      </c>
      <c r="D354" s="82">
        <v>6</v>
      </c>
      <c r="E354" s="178"/>
      <c r="F354" s="171"/>
      <c r="G354" s="172"/>
    </row>
    <row r="355" spans="1:7" ht="12" customHeight="1" x14ac:dyDescent="0.2">
      <c r="A355" s="285" t="s">
        <v>133</v>
      </c>
      <c r="B355" s="83" t="s">
        <v>487</v>
      </c>
      <c r="C355" s="81" t="s">
        <v>169</v>
      </c>
      <c r="D355" s="82">
        <v>11</v>
      </c>
      <c r="E355" s="178"/>
      <c r="F355" s="171"/>
      <c r="G355" s="172"/>
    </row>
    <row r="356" spans="1:7" ht="12" customHeight="1" x14ac:dyDescent="0.2">
      <c r="A356" s="285" t="s">
        <v>137</v>
      </c>
      <c r="B356" s="83" t="s">
        <v>488</v>
      </c>
      <c r="C356" s="81" t="s">
        <v>169</v>
      </c>
      <c r="D356" s="82">
        <v>37</v>
      </c>
      <c r="E356" s="178"/>
      <c r="F356" s="171"/>
      <c r="G356" s="172"/>
    </row>
    <row r="357" spans="1:7" ht="12" customHeight="1" x14ac:dyDescent="0.2">
      <c r="A357" s="285" t="s">
        <v>138</v>
      </c>
      <c r="B357" s="83" t="s">
        <v>489</v>
      </c>
      <c r="C357" s="81" t="s">
        <v>169</v>
      </c>
      <c r="D357" s="82">
        <v>18</v>
      </c>
      <c r="E357" s="178"/>
      <c r="F357" s="171"/>
      <c r="G357" s="172"/>
    </row>
    <row r="358" spans="1:7" ht="12" customHeight="1" x14ac:dyDescent="0.2">
      <c r="A358" s="285" t="s">
        <v>139</v>
      </c>
      <c r="B358" s="83" t="s">
        <v>490</v>
      </c>
      <c r="C358" s="81" t="s">
        <v>169</v>
      </c>
      <c r="D358" s="82">
        <v>6</v>
      </c>
      <c r="E358" s="178"/>
      <c r="F358" s="171"/>
      <c r="G358" s="172"/>
    </row>
    <row r="359" spans="1:7" ht="12" customHeight="1" x14ac:dyDescent="0.2">
      <c r="A359" s="285" t="s">
        <v>140</v>
      </c>
      <c r="B359" s="83" t="s">
        <v>630</v>
      </c>
      <c r="C359" s="81" t="s">
        <v>169</v>
      </c>
      <c r="D359" s="82">
        <v>4</v>
      </c>
      <c r="E359" s="178"/>
      <c r="F359" s="171"/>
      <c r="G359" s="172"/>
    </row>
    <row r="360" spans="1:7" ht="12" customHeight="1" x14ac:dyDescent="0.2">
      <c r="A360" s="285" t="s">
        <v>141</v>
      </c>
      <c r="B360" s="83" t="s">
        <v>631</v>
      </c>
      <c r="C360" s="81" t="s">
        <v>169</v>
      </c>
      <c r="D360" s="82">
        <v>32</v>
      </c>
      <c r="E360" s="178"/>
      <c r="F360" s="171"/>
      <c r="G360" s="172"/>
    </row>
    <row r="361" spans="1:7" ht="12" customHeight="1" x14ac:dyDescent="0.2">
      <c r="A361" s="285"/>
      <c r="B361" s="83"/>
      <c r="C361" s="81"/>
      <c r="D361" s="82"/>
      <c r="E361" s="178"/>
      <c r="F361" s="171"/>
      <c r="G361" s="172"/>
    </row>
    <row r="362" spans="1:7" ht="12.75" x14ac:dyDescent="0.2">
      <c r="A362" s="285"/>
      <c r="B362" s="84"/>
      <c r="C362" s="81"/>
      <c r="D362" s="82"/>
      <c r="E362" s="178"/>
      <c r="F362" s="171"/>
      <c r="G362" s="172"/>
    </row>
    <row r="363" spans="1:7" x14ac:dyDescent="0.2">
      <c r="A363" s="102"/>
      <c r="B363" s="96"/>
      <c r="C363" s="97"/>
      <c r="D363" s="27"/>
      <c r="E363" s="168"/>
      <c r="F363" s="171"/>
      <c r="G363" s="172"/>
    </row>
    <row r="364" spans="1:7" s="214" customFormat="1" x14ac:dyDescent="0.2">
      <c r="A364" s="276" t="s">
        <v>424</v>
      </c>
      <c r="B364" s="226" t="s">
        <v>227</v>
      </c>
      <c r="C364" s="220"/>
      <c r="D364" s="191"/>
      <c r="E364" s="168"/>
      <c r="F364" s="191"/>
      <c r="G364" s="199"/>
    </row>
    <row r="365" spans="1:7" ht="36" x14ac:dyDescent="0.2">
      <c r="A365" s="102" t="s">
        <v>132</v>
      </c>
      <c r="B365" s="96" t="s">
        <v>378</v>
      </c>
      <c r="C365" s="97" t="s">
        <v>226</v>
      </c>
      <c r="D365" s="27">
        <v>17</v>
      </c>
      <c r="E365" s="168"/>
      <c r="F365" s="171"/>
      <c r="G365" s="172"/>
    </row>
    <row r="366" spans="1:7" x14ac:dyDescent="0.2">
      <c r="A366" s="102"/>
      <c r="B366" s="96"/>
      <c r="C366" s="97"/>
      <c r="D366" s="27"/>
      <c r="E366" s="168"/>
      <c r="F366" s="171"/>
      <c r="G366" s="172"/>
    </row>
    <row r="367" spans="1:7" x14ac:dyDescent="0.2">
      <c r="A367" s="102"/>
      <c r="B367" s="96"/>
      <c r="C367" s="97"/>
      <c r="D367" s="27"/>
      <c r="E367" s="168"/>
      <c r="F367" s="171"/>
      <c r="G367" s="172"/>
    </row>
    <row r="368" spans="1:7" x14ac:dyDescent="0.2">
      <c r="A368" s="102"/>
      <c r="B368" s="96"/>
      <c r="C368" s="97"/>
      <c r="D368" s="27"/>
      <c r="E368" s="168"/>
      <c r="F368" s="171"/>
      <c r="G368" s="172"/>
    </row>
    <row r="369" spans="1:7" x14ac:dyDescent="0.2">
      <c r="A369" s="102"/>
      <c r="B369" s="96"/>
      <c r="C369" s="97"/>
      <c r="D369" s="27"/>
      <c r="E369" s="168"/>
      <c r="F369" s="171"/>
      <c r="G369" s="172"/>
    </row>
    <row r="370" spans="1:7" ht="12.75" thickBot="1" x14ac:dyDescent="0.25">
      <c r="A370" s="102"/>
      <c r="B370" s="96"/>
      <c r="C370" s="97"/>
      <c r="D370" s="27"/>
      <c r="E370" s="168"/>
      <c r="F370" s="171"/>
      <c r="G370" s="172"/>
    </row>
    <row r="371" spans="1:7" x14ac:dyDescent="0.2">
      <c r="A371" s="288"/>
      <c r="B371" s="144" t="s">
        <v>153</v>
      </c>
      <c r="C371" s="147"/>
      <c r="D371" s="148"/>
      <c r="E371" s="247"/>
      <c r="F371" s="237"/>
      <c r="G371" s="238"/>
    </row>
    <row r="372" spans="1:7" ht="12" customHeight="1" thickBot="1" x14ac:dyDescent="0.25">
      <c r="A372" s="289"/>
      <c r="B372" s="114" t="s">
        <v>99</v>
      </c>
      <c r="C372" s="149"/>
      <c r="D372" s="143"/>
      <c r="E372" s="248"/>
      <c r="F372" s="239"/>
      <c r="G372" s="240"/>
    </row>
    <row r="373" spans="1:7" x14ac:dyDescent="0.2">
      <c r="A373" s="102"/>
      <c r="B373" s="73" t="s">
        <v>100</v>
      </c>
      <c r="C373" s="26"/>
      <c r="D373" s="27"/>
      <c r="E373" s="168"/>
      <c r="F373" s="171"/>
      <c r="G373" s="172"/>
    </row>
    <row r="374" spans="1:7" x14ac:dyDescent="0.2">
      <c r="A374" s="102"/>
      <c r="B374" s="42" t="s">
        <v>83</v>
      </c>
      <c r="C374" s="26"/>
      <c r="D374" s="27"/>
      <c r="E374" s="168"/>
      <c r="F374" s="171"/>
      <c r="G374" s="172"/>
    </row>
    <row r="375" spans="1:7" x14ac:dyDescent="0.2">
      <c r="A375" s="102" t="s">
        <v>379</v>
      </c>
      <c r="B375" s="31" t="s">
        <v>36</v>
      </c>
      <c r="C375" s="26" t="s">
        <v>51</v>
      </c>
      <c r="D375" s="27"/>
      <c r="E375" s="168"/>
      <c r="F375" s="171"/>
      <c r="G375" s="172"/>
    </row>
    <row r="376" spans="1:7" ht="72" x14ac:dyDescent="0.2">
      <c r="A376" s="271"/>
      <c r="B376" s="41" t="s">
        <v>214</v>
      </c>
      <c r="C376" s="60"/>
      <c r="D376" s="60"/>
      <c r="E376" s="183"/>
      <c r="F376" s="183"/>
      <c r="G376" s="203"/>
    </row>
    <row r="377" spans="1:7" ht="24" x14ac:dyDescent="0.2">
      <c r="A377" s="271"/>
      <c r="B377" s="41" t="s">
        <v>213</v>
      </c>
      <c r="C377" s="60"/>
      <c r="D377" s="60"/>
      <c r="E377" s="183"/>
      <c r="F377" s="183"/>
      <c r="G377" s="203"/>
    </row>
    <row r="378" spans="1:7" ht="48" x14ac:dyDescent="0.2">
      <c r="A378" s="271"/>
      <c r="B378" s="41" t="s">
        <v>243</v>
      </c>
      <c r="C378" s="60"/>
      <c r="D378" s="60"/>
      <c r="E378" s="183"/>
      <c r="F378" s="183"/>
      <c r="G378" s="203"/>
    </row>
    <row r="379" spans="1:7" ht="72" x14ac:dyDescent="0.2">
      <c r="A379" s="271"/>
      <c r="B379" s="41" t="s">
        <v>244</v>
      </c>
      <c r="C379" s="60"/>
      <c r="D379" s="60"/>
      <c r="E379" s="183"/>
      <c r="F379" s="183"/>
      <c r="G379" s="203"/>
    </row>
    <row r="380" spans="1:7" x14ac:dyDescent="0.2">
      <c r="A380" s="276" t="s">
        <v>380</v>
      </c>
      <c r="B380" s="219" t="s">
        <v>59</v>
      </c>
      <c r="C380" s="220"/>
      <c r="D380" s="191"/>
      <c r="E380" s="168"/>
      <c r="F380" s="171"/>
      <c r="G380" s="172"/>
    </row>
    <row r="381" spans="1:7" ht="24" x14ac:dyDescent="0.2">
      <c r="A381" s="102" t="s">
        <v>132</v>
      </c>
      <c r="B381" s="98" t="s">
        <v>245</v>
      </c>
      <c r="C381" s="99" t="s">
        <v>120</v>
      </c>
      <c r="D381" s="27">
        <v>105.645</v>
      </c>
      <c r="E381" s="168"/>
      <c r="F381" s="171"/>
      <c r="G381" s="172"/>
    </row>
    <row r="382" spans="1:7" ht="13.5" x14ac:dyDescent="0.2">
      <c r="A382" s="102" t="s">
        <v>133</v>
      </c>
      <c r="B382" s="98" t="s">
        <v>246</v>
      </c>
      <c r="C382" s="99" t="s">
        <v>120</v>
      </c>
      <c r="D382" s="27">
        <v>222.10500000000002</v>
      </c>
      <c r="E382" s="168"/>
      <c r="F382" s="171"/>
      <c r="G382" s="172"/>
    </row>
    <row r="383" spans="1:7" ht="13.5" x14ac:dyDescent="0.2">
      <c r="A383" s="102" t="s">
        <v>137</v>
      </c>
      <c r="B383" s="98" t="s">
        <v>247</v>
      </c>
      <c r="C383" s="99" t="s">
        <v>120</v>
      </c>
      <c r="D383" s="27">
        <v>82</v>
      </c>
      <c r="E383" s="168"/>
      <c r="F383" s="171"/>
      <c r="G383" s="172"/>
    </row>
    <row r="384" spans="1:7" x14ac:dyDescent="0.2">
      <c r="A384" s="102"/>
      <c r="B384" s="98"/>
      <c r="C384" s="99"/>
      <c r="D384" s="27"/>
      <c r="E384" s="168"/>
      <c r="F384" s="171"/>
      <c r="G384" s="172"/>
    </row>
    <row r="385" spans="1:7" x14ac:dyDescent="0.2">
      <c r="A385" s="276" t="s">
        <v>381</v>
      </c>
      <c r="B385" s="219" t="s">
        <v>206</v>
      </c>
      <c r="C385" s="220"/>
      <c r="D385" s="191"/>
      <c r="E385" s="168"/>
      <c r="F385" s="171"/>
      <c r="G385" s="172"/>
    </row>
    <row r="386" spans="1:7" ht="24" x14ac:dyDescent="0.2">
      <c r="A386" s="102" t="s">
        <v>132</v>
      </c>
      <c r="B386" s="98" t="s">
        <v>245</v>
      </c>
      <c r="C386" s="99" t="s">
        <v>120</v>
      </c>
      <c r="D386" s="27">
        <v>10.199999999999999</v>
      </c>
      <c r="E386" s="168"/>
      <c r="F386" s="171"/>
      <c r="G386" s="172"/>
    </row>
    <row r="387" spans="1:7" ht="13.5" x14ac:dyDescent="0.2">
      <c r="A387" s="102" t="s">
        <v>133</v>
      </c>
      <c r="B387" s="98" t="s">
        <v>246</v>
      </c>
      <c r="C387" s="99" t="s">
        <v>120</v>
      </c>
      <c r="D387" s="27">
        <v>10.199999999999999</v>
      </c>
      <c r="E387" s="168"/>
      <c r="F387" s="171"/>
      <c r="G387" s="172"/>
    </row>
    <row r="388" spans="1:7" ht="13.5" x14ac:dyDescent="0.2">
      <c r="A388" s="102" t="s">
        <v>137</v>
      </c>
      <c r="B388" s="98" t="s">
        <v>248</v>
      </c>
      <c r="C388" s="99" t="s">
        <v>120</v>
      </c>
      <c r="D388" s="27">
        <v>23.799999999999997</v>
      </c>
      <c r="E388" s="168"/>
      <c r="F388" s="171"/>
      <c r="G388" s="172"/>
    </row>
    <row r="389" spans="1:7" x14ac:dyDescent="0.2">
      <c r="A389" s="102"/>
      <c r="B389" s="98"/>
      <c r="C389" s="99"/>
      <c r="D389" s="27"/>
      <c r="E389" s="168"/>
      <c r="F389" s="171"/>
      <c r="G389" s="172"/>
    </row>
    <row r="390" spans="1:7" x14ac:dyDescent="0.2">
      <c r="A390" s="102"/>
      <c r="B390" s="98"/>
      <c r="C390" s="99"/>
      <c r="D390" s="27"/>
      <c r="E390" s="168"/>
      <c r="F390" s="171"/>
      <c r="G390" s="172"/>
    </row>
    <row r="391" spans="1:7" x14ac:dyDescent="0.2">
      <c r="A391" s="102"/>
      <c r="B391" s="98"/>
      <c r="C391" s="99"/>
      <c r="D391" s="27"/>
      <c r="E391" s="168"/>
      <c r="F391" s="171"/>
      <c r="G391" s="172"/>
    </row>
    <row r="392" spans="1:7" x14ac:dyDescent="0.2">
      <c r="A392" s="102"/>
      <c r="B392" s="98"/>
      <c r="C392" s="99"/>
      <c r="D392" s="27"/>
      <c r="E392" s="168"/>
      <c r="F392" s="171"/>
      <c r="G392" s="172"/>
    </row>
    <row r="393" spans="1:7" x14ac:dyDescent="0.2">
      <c r="A393" s="102"/>
      <c r="B393" s="98"/>
      <c r="C393" s="99"/>
      <c r="D393" s="27"/>
      <c r="E393" s="168"/>
      <c r="F393" s="171"/>
      <c r="G393" s="172"/>
    </row>
    <row r="394" spans="1:7" x14ac:dyDescent="0.2">
      <c r="A394" s="102"/>
      <c r="B394" s="98"/>
      <c r="C394" s="99"/>
      <c r="D394" s="27"/>
      <c r="E394" s="168"/>
      <c r="F394" s="171"/>
      <c r="G394" s="172"/>
    </row>
    <row r="395" spans="1:7" x14ac:dyDescent="0.2">
      <c r="A395" s="102"/>
      <c r="B395" s="98"/>
      <c r="C395" s="99"/>
      <c r="D395" s="27"/>
      <c r="E395" s="168"/>
      <c r="F395" s="171"/>
      <c r="G395" s="172"/>
    </row>
    <row r="396" spans="1:7" x14ac:dyDescent="0.2">
      <c r="A396" s="102"/>
      <c r="B396" s="98"/>
      <c r="C396" s="99"/>
      <c r="D396" s="27"/>
      <c r="E396" s="168"/>
      <c r="F396" s="171"/>
      <c r="G396" s="172"/>
    </row>
    <row r="397" spans="1:7" ht="12.75" thickBot="1" x14ac:dyDescent="0.25">
      <c r="A397" s="102"/>
      <c r="B397" s="98"/>
      <c r="C397" s="99"/>
      <c r="D397" s="27"/>
      <c r="E397" s="168"/>
      <c r="F397" s="171"/>
      <c r="G397" s="172"/>
    </row>
    <row r="398" spans="1:7" ht="12" customHeight="1" x14ac:dyDescent="0.2">
      <c r="A398" s="288"/>
      <c r="B398" s="144" t="s">
        <v>154</v>
      </c>
      <c r="C398" s="138"/>
      <c r="D398" s="134"/>
      <c r="E398" s="236"/>
      <c r="F398" s="237"/>
      <c r="G398" s="238"/>
    </row>
    <row r="399" spans="1:7" ht="12" customHeight="1" thickBot="1" x14ac:dyDescent="0.25">
      <c r="A399" s="289"/>
      <c r="B399" s="114" t="s">
        <v>102</v>
      </c>
      <c r="C399" s="139"/>
      <c r="D399" s="137"/>
      <c r="E399" s="233"/>
      <c r="F399" s="239"/>
      <c r="G399" s="240"/>
    </row>
    <row r="400" spans="1:7" ht="12" customHeight="1" x14ac:dyDescent="0.2">
      <c r="A400" s="102"/>
      <c r="B400" s="73" t="s">
        <v>103</v>
      </c>
      <c r="C400" s="26"/>
      <c r="D400" s="27"/>
      <c r="E400" s="168"/>
      <c r="F400" s="171"/>
      <c r="G400" s="172"/>
    </row>
    <row r="401" spans="1:7" ht="12" customHeight="1" x14ac:dyDescent="0.2">
      <c r="A401" s="102"/>
      <c r="B401" s="42" t="s">
        <v>85</v>
      </c>
      <c r="C401" s="26"/>
      <c r="D401" s="27"/>
      <c r="E401" s="168"/>
      <c r="F401" s="171"/>
      <c r="G401" s="172"/>
    </row>
    <row r="402" spans="1:7" ht="12" customHeight="1" x14ac:dyDescent="0.2">
      <c r="A402" s="102" t="s">
        <v>382</v>
      </c>
      <c r="B402" s="31" t="s">
        <v>36</v>
      </c>
      <c r="C402" s="26"/>
      <c r="D402" s="27"/>
      <c r="E402" s="168"/>
      <c r="F402" s="171"/>
      <c r="G402" s="172"/>
    </row>
    <row r="403" spans="1:7" ht="53.25" customHeight="1" x14ac:dyDescent="0.2">
      <c r="A403" s="271"/>
      <c r="B403" s="41" t="s">
        <v>117</v>
      </c>
      <c r="C403" s="41"/>
      <c r="D403" s="41"/>
      <c r="E403" s="193"/>
      <c r="F403" s="193"/>
      <c r="G403" s="194"/>
    </row>
    <row r="404" spans="1:7" x14ac:dyDescent="0.2">
      <c r="A404" s="276" t="s">
        <v>383</v>
      </c>
      <c r="B404" s="226" t="s">
        <v>59</v>
      </c>
      <c r="C404" s="300"/>
      <c r="D404" s="191"/>
      <c r="E404" s="168"/>
      <c r="F404" s="191"/>
      <c r="G404" s="204"/>
    </row>
    <row r="405" spans="1:7" s="20" customFormat="1" x14ac:dyDescent="0.2">
      <c r="A405" s="294" t="s">
        <v>132</v>
      </c>
      <c r="B405" s="76" t="s">
        <v>491</v>
      </c>
      <c r="C405" s="77" t="s">
        <v>7</v>
      </c>
      <c r="D405" s="27">
        <v>6</v>
      </c>
      <c r="E405" s="168"/>
      <c r="F405" s="171"/>
      <c r="G405" s="172"/>
    </row>
    <row r="406" spans="1:7" s="20" customFormat="1" x14ac:dyDescent="0.2">
      <c r="A406" s="294" t="s">
        <v>133</v>
      </c>
      <c r="B406" s="76" t="s">
        <v>492</v>
      </c>
      <c r="C406" s="77" t="s">
        <v>7</v>
      </c>
      <c r="D406" s="27">
        <v>6</v>
      </c>
      <c r="E406" s="168"/>
      <c r="F406" s="171"/>
      <c r="G406" s="172"/>
    </row>
    <row r="407" spans="1:7" s="20" customFormat="1" ht="24" x14ac:dyDescent="0.2">
      <c r="A407" s="294" t="s">
        <v>137</v>
      </c>
      <c r="B407" s="76" t="s">
        <v>493</v>
      </c>
      <c r="C407" s="77" t="s">
        <v>7</v>
      </c>
      <c r="D407" s="27">
        <v>24</v>
      </c>
      <c r="E407" s="168"/>
      <c r="F407" s="171"/>
      <c r="G407" s="172"/>
    </row>
    <row r="408" spans="1:7" s="20" customFormat="1" x14ac:dyDescent="0.2">
      <c r="A408" s="294" t="s">
        <v>138</v>
      </c>
      <c r="B408" s="76" t="s">
        <v>494</v>
      </c>
      <c r="C408" s="77" t="s">
        <v>7</v>
      </c>
      <c r="D408" s="27">
        <v>24</v>
      </c>
      <c r="E408" s="168"/>
      <c r="F408" s="171"/>
      <c r="G408" s="172"/>
    </row>
    <row r="409" spans="1:7" s="214" customFormat="1" ht="12" customHeight="1" x14ac:dyDescent="0.2">
      <c r="A409" s="276" t="s">
        <v>384</v>
      </c>
      <c r="B409" s="217" t="s">
        <v>224</v>
      </c>
      <c r="C409" s="220"/>
      <c r="D409" s="191"/>
      <c r="E409" s="168"/>
      <c r="F409" s="191"/>
      <c r="G409" s="199"/>
    </row>
    <row r="410" spans="1:7" ht="48.75" customHeight="1" x14ac:dyDescent="0.2">
      <c r="A410" s="102"/>
      <c r="B410" s="76" t="s">
        <v>263</v>
      </c>
      <c r="C410" s="77"/>
      <c r="D410" s="27"/>
      <c r="E410" s="168"/>
      <c r="F410" s="171"/>
      <c r="G410" s="172"/>
    </row>
    <row r="411" spans="1:7" ht="13.5" customHeight="1" x14ac:dyDescent="0.2">
      <c r="A411" s="102" t="s">
        <v>132</v>
      </c>
      <c r="B411" s="76" t="s">
        <v>497</v>
      </c>
      <c r="C411" s="77" t="s">
        <v>385</v>
      </c>
      <c r="D411" s="27">
        <v>7</v>
      </c>
      <c r="E411" s="168"/>
      <c r="F411" s="171"/>
      <c r="G411" s="172"/>
    </row>
    <row r="412" spans="1:7" ht="13.5" customHeight="1" x14ac:dyDescent="0.2">
      <c r="A412" s="102" t="s">
        <v>133</v>
      </c>
      <c r="B412" s="76" t="s">
        <v>496</v>
      </c>
      <c r="C412" s="77" t="s">
        <v>385</v>
      </c>
      <c r="D412" s="27">
        <v>32</v>
      </c>
      <c r="E412" s="168"/>
      <c r="F412" s="171"/>
      <c r="G412" s="172"/>
    </row>
    <row r="413" spans="1:7" x14ac:dyDescent="0.2">
      <c r="A413" s="102" t="s">
        <v>137</v>
      </c>
      <c r="B413" s="76" t="s">
        <v>425</v>
      </c>
      <c r="C413" s="77" t="s">
        <v>385</v>
      </c>
      <c r="D413" s="27">
        <v>42</v>
      </c>
      <c r="E413" s="168"/>
      <c r="F413" s="171"/>
      <c r="G413" s="172"/>
    </row>
    <row r="414" spans="1:7" ht="26.25" customHeight="1" x14ac:dyDescent="0.2">
      <c r="A414" s="102" t="s">
        <v>138</v>
      </c>
      <c r="B414" s="76" t="s">
        <v>495</v>
      </c>
      <c r="C414" s="77" t="s">
        <v>385</v>
      </c>
      <c r="D414" s="27">
        <v>278.83333333333337</v>
      </c>
      <c r="E414" s="168"/>
      <c r="F414" s="171"/>
      <c r="G414" s="172"/>
    </row>
    <row r="415" spans="1:7" ht="24" x14ac:dyDescent="0.2">
      <c r="A415" s="102" t="s">
        <v>139</v>
      </c>
      <c r="B415" s="76" t="s">
        <v>225</v>
      </c>
      <c r="C415" s="99" t="s">
        <v>120</v>
      </c>
      <c r="D415" s="27">
        <v>159.80000000000001</v>
      </c>
      <c r="E415" s="168"/>
      <c r="F415" s="171"/>
      <c r="G415" s="172"/>
    </row>
    <row r="416" spans="1:7" ht="24" x14ac:dyDescent="0.2">
      <c r="A416" s="102" t="s">
        <v>140</v>
      </c>
      <c r="B416" s="76" t="s">
        <v>286</v>
      </c>
      <c r="C416" s="99" t="s">
        <v>120</v>
      </c>
      <c r="D416" s="27">
        <v>159.80000000000001</v>
      </c>
      <c r="E416" s="168"/>
      <c r="F416" s="171"/>
      <c r="G416" s="172"/>
    </row>
    <row r="417" spans="1:7" x14ac:dyDescent="0.2">
      <c r="A417" s="102"/>
      <c r="B417" s="76"/>
      <c r="C417" s="99"/>
      <c r="D417" s="27"/>
      <c r="E417" s="168"/>
      <c r="F417" s="171"/>
      <c r="G417" s="172"/>
    </row>
    <row r="418" spans="1:7" ht="12" customHeight="1" x14ac:dyDescent="0.2">
      <c r="A418" s="102"/>
      <c r="B418" s="76"/>
      <c r="C418" s="99"/>
      <c r="D418" s="27"/>
      <c r="E418" s="168"/>
      <c r="F418" s="171"/>
      <c r="G418" s="172"/>
    </row>
    <row r="419" spans="1:7" ht="12" customHeight="1" x14ac:dyDescent="0.2">
      <c r="A419" s="102"/>
      <c r="B419" s="76"/>
      <c r="C419" s="99"/>
      <c r="D419" s="27"/>
      <c r="E419" s="168"/>
      <c r="F419" s="171"/>
      <c r="G419" s="172"/>
    </row>
    <row r="420" spans="1:7" ht="12.75" thickBot="1" x14ac:dyDescent="0.25">
      <c r="A420" s="102"/>
      <c r="B420" s="76"/>
      <c r="C420" s="99"/>
      <c r="D420" s="27"/>
      <c r="E420" s="168"/>
      <c r="F420" s="171"/>
      <c r="G420" s="172"/>
    </row>
    <row r="421" spans="1:7" x14ac:dyDescent="0.2">
      <c r="A421" s="288"/>
      <c r="B421" s="144" t="s">
        <v>155</v>
      </c>
      <c r="C421" s="147"/>
      <c r="D421" s="249"/>
      <c r="E421" s="236"/>
      <c r="F421" s="237"/>
      <c r="G421" s="238"/>
    </row>
    <row r="422" spans="1:7" ht="12.75" thickBot="1" x14ac:dyDescent="0.25">
      <c r="A422" s="289"/>
      <c r="B422" s="114" t="s">
        <v>104</v>
      </c>
      <c r="C422" s="149"/>
      <c r="D422" s="250"/>
      <c r="E422" s="233"/>
      <c r="F422" s="239"/>
      <c r="G422" s="240"/>
    </row>
    <row r="423" spans="1:7" x14ac:dyDescent="0.2">
      <c r="A423" s="102"/>
      <c r="B423" s="91"/>
      <c r="C423" s="26"/>
      <c r="D423" s="27"/>
      <c r="E423" s="168"/>
      <c r="F423" s="171"/>
      <c r="G423" s="172"/>
    </row>
    <row r="424" spans="1:7" x14ac:dyDescent="0.2">
      <c r="A424" s="102"/>
      <c r="B424" s="73" t="s">
        <v>105</v>
      </c>
      <c r="C424" s="26"/>
      <c r="D424" s="27"/>
      <c r="E424" s="168"/>
      <c r="F424" s="171"/>
      <c r="G424" s="172"/>
    </row>
    <row r="425" spans="1:7" ht="13.5" customHeight="1" x14ac:dyDescent="0.2">
      <c r="A425" s="102"/>
      <c r="B425" s="42" t="s">
        <v>108</v>
      </c>
      <c r="C425" s="26"/>
      <c r="D425" s="27"/>
      <c r="E425" s="168"/>
      <c r="F425" s="171"/>
      <c r="G425" s="172"/>
    </row>
    <row r="426" spans="1:7" x14ac:dyDescent="0.2">
      <c r="A426" s="102" t="s">
        <v>390</v>
      </c>
      <c r="B426" s="31" t="s">
        <v>36</v>
      </c>
      <c r="C426" s="26"/>
      <c r="D426" s="27"/>
      <c r="E426" s="168"/>
      <c r="F426" s="171"/>
      <c r="G426" s="172"/>
    </row>
    <row r="427" spans="1:7" x14ac:dyDescent="0.2">
      <c r="A427" s="437" t="s">
        <v>392</v>
      </c>
      <c r="B427" s="438" t="s">
        <v>109</v>
      </c>
      <c r="C427" s="439"/>
      <c r="D427" s="440"/>
      <c r="E427" s="441"/>
      <c r="F427" s="440"/>
      <c r="G427" s="442"/>
    </row>
    <row r="428" spans="1:7" x14ac:dyDescent="0.2">
      <c r="A428" s="101" t="s">
        <v>146</v>
      </c>
      <c r="B428" s="70" t="s">
        <v>164</v>
      </c>
      <c r="C428" s="97" t="s">
        <v>12</v>
      </c>
      <c r="D428" s="71">
        <v>1</v>
      </c>
      <c r="E428" s="441"/>
      <c r="F428" s="317"/>
      <c r="G428" s="443"/>
    </row>
    <row r="429" spans="1:7" ht="24" x14ac:dyDescent="0.2">
      <c r="A429" s="101" t="s">
        <v>147</v>
      </c>
      <c r="B429" s="444" t="s">
        <v>661</v>
      </c>
      <c r="C429" s="445" t="s">
        <v>12</v>
      </c>
      <c r="D429" s="326">
        <v>1</v>
      </c>
      <c r="E429" s="441"/>
      <c r="F429" s="317"/>
      <c r="G429" s="443"/>
    </row>
    <row r="430" spans="1:7" ht="36" x14ac:dyDescent="0.2">
      <c r="A430" s="437" t="s">
        <v>148</v>
      </c>
      <c r="B430" s="76" t="s">
        <v>563</v>
      </c>
      <c r="C430" s="99" t="s">
        <v>98</v>
      </c>
      <c r="D430" s="440">
        <v>1</v>
      </c>
      <c r="E430" s="441"/>
      <c r="F430" s="317"/>
      <c r="G430" s="443"/>
    </row>
    <row r="431" spans="1:7" x14ac:dyDescent="0.2">
      <c r="A431" s="437" t="s">
        <v>393</v>
      </c>
      <c r="B431" s="446" t="s">
        <v>110</v>
      </c>
      <c r="C431" s="439"/>
      <c r="D431" s="440"/>
      <c r="E431" s="441"/>
      <c r="F431" s="317"/>
      <c r="G431" s="443"/>
    </row>
    <row r="432" spans="1:7" x14ac:dyDescent="0.2">
      <c r="A432" s="437" t="s">
        <v>132</v>
      </c>
      <c r="B432" s="76" t="s">
        <v>268</v>
      </c>
      <c r="C432" s="99" t="s">
        <v>98</v>
      </c>
      <c r="D432" s="440">
        <v>1</v>
      </c>
      <c r="E432" s="441"/>
      <c r="F432" s="317"/>
      <c r="G432" s="443"/>
    </row>
    <row r="433" spans="1:7" x14ac:dyDescent="0.2">
      <c r="A433" s="437" t="s">
        <v>133</v>
      </c>
      <c r="B433" s="76" t="s">
        <v>267</v>
      </c>
      <c r="C433" s="99" t="s">
        <v>98</v>
      </c>
      <c r="D433" s="440">
        <v>1</v>
      </c>
      <c r="E433" s="441"/>
      <c r="F433" s="317"/>
      <c r="G433" s="443"/>
    </row>
    <row r="434" spans="1:7" x14ac:dyDescent="0.2">
      <c r="A434" s="437" t="s">
        <v>137</v>
      </c>
      <c r="B434" s="76" t="s">
        <v>520</v>
      </c>
      <c r="C434" s="99" t="s">
        <v>98</v>
      </c>
      <c r="D434" s="440">
        <v>1</v>
      </c>
      <c r="E434" s="441"/>
      <c r="F434" s="317"/>
      <c r="G434" s="443"/>
    </row>
    <row r="435" spans="1:7" x14ac:dyDescent="0.2">
      <c r="A435" s="437" t="s">
        <v>138</v>
      </c>
      <c r="B435" s="447" t="s">
        <v>662</v>
      </c>
      <c r="C435" s="99" t="s">
        <v>98</v>
      </c>
      <c r="D435" s="440">
        <v>1</v>
      </c>
      <c r="E435" s="441"/>
      <c r="F435" s="317"/>
      <c r="G435" s="443"/>
    </row>
    <row r="436" spans="1:7" x14ac:dyDescent="0.2">
      <c r="A436" s="437" t="s">
        <v>139</v>
      </c>
      <c r="B436" s="76" t="s">
        <v>427</v>
      </c>
      <c r="C436" s="99" t="s">
        <v>98</v>
      </c>
      <c r="D436" s="440">
        <v>1</v>
      </c>
      <c r="E436" s="441"/>
      <c r="F436" s="317"/>
      <c r="G436" s="443"/>
    </row>
    <row r="437" spans="1:7" x14ac:dyDescent="0.2">
      <c r="A437" s="437" t="s">
        <v>140</v>
      </c>
      <c r="B437" s="76" t="s">
        <v>519</v>
      </c>
      <c r="C437" s="99" t="s">
        <v>98</v>
      </c>
      <c r="D437" s="440">
        <v>2</v>
      </c>
      <c r="E437" s="441"/>
      <c r="F437" s="317"/>
      <c r="G437" s="443"/>
    </row>
    <row r="438" spans="1:7" x14ac:dyDescent="0.2">
      <c r="A438" s="437" t="s">
        <v>141</v>
      </c>
      <c r="B438" s="76" t="s">
        <v>430</v>
      </c>
      <c r="C438" s="99" t="s">
        <v>98</v>
      </c>
      <c r="D438" s="440">
        <v>2</v>
      </c>
      <c r="E438" s="441"/>
      <c r="F438" s="317"/>
      <c r="G438" s="443"/>
    </row>
    <row r="439" spans="1:7" x14ac:dyDescent="0.2">
      <c r="A439" s="437" t="s">
        <v>142</v>
      </c>
      <c r="B439" s="76" t="s">
        <v>399</v>
      </c>
      <c r="C439" s="99" t="s">
        <v>98</v>
      </c>
      <c r="D439" s="440">
        <v>1</v>
      </c>
      <c r="E439" s="441"/>
      <c r="F439" s="317"/>
      <c r="G439" s="443"/>
    </row>
    <row r="440" spans="1:7" x14ac:dyDescent="0.2">
      <c r="A440" s="437" t="s">
        <v>143</v>
      </c>
      <c r="B440" s="76" t="s">
        <v>264</v>
      </c>
      <c r="C440" s="99" t="s">
        <v>98</v>
      </c>
      <c r="D440" s="440">
        <v>1</v>
      </c>
      <c r="E440" s="441"/>
      <c r="F440" s="317"/>
      <c r="G440" s="443"/>
    </row>
    <row r="441" spans="1:7" x14ac:dyDescent="0.2">
      <c r="A441" s="437" t="s">
        <v>348</v>
      </c>
      <c r="B441" s="76" t="s">
        <v>428</v>
      </c>
      <c r="C441" s="99" t="s">
        <v>98</v>
      </c>
      <c r="D441" s="440">
        <v>1</v>
      </c>
      <c r="E441" s="441"/>
      <c r="F441" s="317"/>
      <c r="G441" s="443"/>
    </row>
    <row r="442" spans="1:7" x14ac:dyDescent="0.2">
      <c r="A442" s="437" t="s">
        <v>386</v>
      </c>
      <c r="B442" s="76" t="s">
        <v>265</v>
      </c>
      <c r="C442" s="99" t="s">
        <v>98</v>
      </c>
      <c r="D442" s="440">
        <v>1</v>
      </c>
      <c r="E442" s="441"/>
      <c r="F442" s="317"/>
      <c r="G442" s="443"/>
    </row>
    <row r="443" spans="1:7" x14ac:dyDescent="0.2">
      <c r="A443" s="437" t="s">
        <v>387</v>
      </c>
      <c r="B443" s="76" t="s">
        <v>453</v>
      </c>
      <c r="C443" s="99" t="s">
        <v>98</v>
      </c>
      <c r="D443" s="440">
        <v>1</v>
      </c>
      <c r="E443" s="441"/>
      <c r="F443" s="317"/>
      <c r="G443" s="443"/>
    </row>
    <row r="444" spans="1:7" x14ac:dyDescent="0.2">
      <c r="A444" s="437" t="s">
        <v>388</v>
      </c>
      <c r="B444" s="76" t="s">
        <v>266</v>
      </c>
      <c r="C444" s="99" t="s">
        <v>98</v>
      </c>
      <c r="D444" s="440">
        <v>6</v>
      </c>
      <c r="E444" s="441"/>
      <c r="F444" s="317"/>
      <c r="G444" s="443"/>
    </row>
    <row r="445" spans="1:7" x14ac:dyDescent="0.2">
      <c r="A445" s="437" t="s">
        <v>389</v>
      </c>
      <c r="B445" s="76" t="s">
        <v>663</v>
      </c>
      <c r="C445" s="99" t="s">
        <v>98</v>
      </c>
      <c r="D445" s="440">
        <v>4</v>
      </c>
      <c r="E445" s="441"/>
      <c r="F445" s="317"/>
      <c r="G445" s="443"/>
    </row>
    <row r="446" spans="1:7" x14ac:dyDescent="0.2">
      <c r="A446" s="437" t="s">
        <v>407</v>
      </c>
      <c r="B446" s="76" t="s">
        <v>664</v>
      </c>
      <c r="C446" s="99" t="s">
        <v>98</v>
      </c>
      <c r="D446" s="440">
        <v>1</v>
      </c>
      <c r="E446" s="441"/>
      <c r="F446" s="317"/>
      <c r="G446" s="443"/>
    </row>
    <row r="447" spans="1:7" x14ac:dyDescent="0.2">
      <c r="A447" s="437" t="s">
        <v>408</v>
      </c>
      <c r="B447" s="76" t="s">
        <v>521</v>
      </c>
      <c r="C447" s="99" t="s">
        <v>98</v>
      </c>
      <c r="D447" s="440">
        <v>1</v>
      </c>
      <c r="E447" s="441"/>
      <c r="F447" s="317"/>
      <c r="G447" s="443"/>
    </row>
    <row r="448" spans="1:7" x14ac:dyDescent="0.2">
      <c r="A448" s="437" t="s">
        <v>394</v>
      </c>
      <c r="B448" s="448" t="s">
        <v>165</v>
      </c>
      <c r="C448" s="264"/>
      <c r="D448" s="440"/>
      <c r="E448" s="441"/>
      <c r="F448" s="317"/>
      <c r="G448" s="443"/>
    </row>
    <row r="449" spans="1:7" ht="48" x14ac:dyDescent="0.2">
      <c r="A449" s="437" t="s">
        <v>395</v>
      </c>
      <c r="B449" s="76" t="s">
        <v>396</v>
      </c>
      <c r="C449" s="99" t="s">
        <v>12</v>
      </c>
      <c r="D449" s="440">
        <v>1</v>
      </c>
      <c r="E449" s="441"/>
      <c r="F449" s="317"/>
      <c r="G449" s="443"/>
    </row>
    <row r="450" spans="1:7" ht="12.75" customHeight="1" x14ac:dyDescent="0.2">
      <c r="A450" s="101"/>
      <c r="B450" s="70"/>
      <c r="C450" s="36"/>
      <c r="D450" s="71"/>
      <c r="E450" s="441"/>
      <c r="F450" s="317"/>
      <c r="G450" s="443"/>
    </row>
    <row r="451" spans="1:7" ht="12.75" customHeight="1" thickBot="1" x14ac:dyDescent="0.25">
      <c r="A451" s="119"/>
      <c r="B451" s="120"/>
      <c r="C451" s="115"/>
      <c r="D451" s="121"/>
      <c r="E451" s="168"/>
      <c r="F451" s="171"/>
      <c r="G451" s="172"/>
    </row>
    <row r="452" spans="1:7" ht="12" customHeight="1" x14ac:dyDescent="0.2">
      <c r="A452" s="101"/>
      <c r="B452" s="70"/>
      <c r="C452" s="97"/>
      <c r="D452" s="71"/>
      <c r="E452" s="168"/>
      <c r="F452" s="171"/>
      <c r="G452" s="172"/>
    </row>
    <row r="453" spans="1:7" ht="7.5" customHeight="1" x14ac:dyDescent="0.2">
      <c r="A453" s="102"/>
      <c r="B453" s="76"/>
      <c r="C453" s="99"/>
      <c r="D453" s="27"/>
      <c r="E453" s="168"/>
      <c r="F453" s="171"/>
      <c r="G453" s="172"/>
    </row>
    <row r="454" spans="1:7" x14ac:dyDescent="0.2">
      <c r="A454" s="295" t="s">
        <v>397</v>
      </c>
      <c r="B454" s="227" t="s">
        <v>206</v>
      </c>
      <c r="C454" s="224"/>
      <c r="D454" s="299"/>
      <c r="E454" s="202"/>
      <c r="F454" s="171"/>
      <c r="G454" s="172"/>
    </row>
    <row r="455" spans="1:7" s="214" customFormat="1" x14ac:dyDescent="0.2">
      <c r="A455" s="295" t="s">
        <v>398</v>
      </c>
      <c r="B455" s="100" t="s">
        <v>165</v>
      </c>
      <c r="C455" s="229"/>
      <c r="D455" s="228"/>
      <c r="E455" s="168"/>
      <c r="F455" s="171"/>
      <c r="G455" s="172"/>
    </row>
    <row r="456" spans="1:7" ht="48" x14ac:dyDescent="0.2">
      <c r="A456" s="101" t="s">
        <v>132</v>
      </c>
      <c r="B456" s="70" t="s">
        <v>228</v>
      </c>
      <c r="C456" s="97" t="s">
        <v>12</v>
      </c>
      <c r="D456" s="71">
        <v>1</v>
      </c>
      <c r="E456" s="168"/>
      <c r="F456" s="171"/>
      <c r="G456" s="172"/>
    </row>
    <row r="457" spans="1:7" ht="12.75" thickBot="1" x14ac:dyDescent="0.25">
      <c r="A457" s="102"/>
      <c r="B457" s="76"/>
      <c r="C457" s="99"/>
      <c r="D457" s="27"/>
      <c r="E457" s="168"/>
      <c r="F457" s="171"/>
      <c r="G457" s="172"/>
    </row>
    <row r="458" spans="1:7" x14ac:dyDescent="0.2">
      <c r="A458" s="288"/>
      <c r="B458" s="144" t="s">
        <v>156</v>
      </c>
      <c r="C458" s="138"/>
      <c r="D458" s="134"/>
      <c r="E458" s="236"/>
      <c r="F458" s="237"/>
      <c r="G458" s="238"/>
    </row>
    <row r="459" spans="1:7" ht="12.75" thickBot="1" x14ac:dyDescent="0.25">
      <c r="A459" s="289"/>
      <c r="B459" s="114" t="s">
        <v>106</v>
      </c>
      <c r="C459" s="139"/>
      <c r="D459" s="137"/>
      <c r="E459" s="233"/>
      <c r="F459" s="239"/>
      <c r="G459" s="240"/>
    </row>
    <row r="460" spans="1:7" x14ac:dyDescent="0.2">
      <c r="A460" s="290"/>
      <c r="B460" s="63"/>
      <c r="C460" s="99"/>
      <c r="D460" s="27"/>
      <c r="E460" s="168"/>
      <c r="F460" s="171"/>
      <c r="G460" s="172"/>
    </row>
    <row r="461" spans="1:7" x14ac:dyDescent="0.2">
      <c r="A461" s="102"/>
      <c r="B461" s="73" t="s">
        <v>107</v>
      </c>
      <c r="C461" s="99"/>
      <c r="D461" s="27"/>
      <c r="E461" s="168"/>
      <c r="F461" s="171"/>
      <c r="G461" s="172"/>
    </row>
    <row r="462" spans="1:7" x14ac:dyDescent="0.2">
      <c r="A462" s="102"/>
      <c r="B462" s="42" t="s">
        <v>88</v>
      </c>
      <c r="C462" s="26"/>
      <c r="D462" s="27"/>
      <c r="E462" s="168"/>
      <c r="F462" s="171"/>
      <c r="G462" s="172"/>
    </row>
    <row r="463" spans="1:7" x14ac:dyDescent="0.2">
      <c r="A463" s="102" t="s">
        <v>403</v>
      </c>
      <c r="B463" s="31" t="s">
        <v>36</v>
      </c>
      <c r="C463" s="26"/>
      <c r="D463" s="27"/>
      <c r="E463" s="191"/>
      <c r="F463" s="171"/>
      <c r="G463" s="172"/>
    </row>
    <row r="464" spans="1:7" ht="48" x14ac:dyDescent="0.2">
      <c r="A464" s="102"/>
      <c r="B464" s="64" t="s">
        <v>211</v>
      </c>
      <c r="C464" s="74"/>
      <c r="D464" s="74"/>
      <c r="E464" s="197"/>
      <c r="F464" s="197"/>
      <c r="G464" s="198"/>
    </row>
    <row r="465" spans="1:10" ht="48" x14ac:dyDescent="0.2">
      <c r="A465" s="102"/>
      <c r="B465" s="64" t="s">
        <v>212</v>
      </c>
      <c r="C465" s="74"/>
      <c r="D465" s="74"/>
      <c r="E465" s="197"/>
      <c r="F465" s="197"/>
      <c r="G465" s="198"/>
    </row>
    <row r="466" spans="1:10" ht="60" x14ac:dyDescent="0.2">
      <c r="A466" s="102"/>
      <c r="B466" s="64" t="s">
        <v>429</v>
      </c>
      <c r="C466" s="74"/>
      <c r="D466" s="74"/>
      <c r="E466" s="197"/>
      <c r="F466" s="197"/>
      <c r="G466" s="198"/>
    </row>
    <row r="467" spans="1:10" ht="48" x14ac:dyDescent="0.2">
      <c r="A467" s="103"/>
      <c r="B467" s="64" t="s">
        <v>144</v>
      </c>
      <c r="C467" s="74"/>
      <c r="D467" s="74"/>
      <c r="E467" s="197"/>
      <c r="F467" s="197"/>
      <c r="G467" s="198"/>
    </row>
    <row r="468" spans="1:10" ht="24" x14ac:dyDescent="0.2">
      <c r="A468" s="102"/>
      <c r="B468" s="64" t="s">
        <v>210</v>
      </c>
      <c r="C468" s="74"/>
      <c r="D468" s="74"/>
      <c r="E468" s="197"/>
      <c r="F468" s="197"/>
      <c r="G468" s="198"/>
    </row>
    <row r="469" spans="1:10" ht="168" x14ac:dyDescent="0.2">
      <c r="A469" s="102"/>
      <c r="B469" s="64" t="s">
        <v>314</v>
      </c>
      <c r="C469" s="74"/>
      <c r="D469" s="74"/>
      <c r="E469" s="197"/>
      <c r="F469" s="197"/>
      <c r="G469" s="198"/>
    </row>
    <row r="470" spans="1:10" ht="48" x14ac:dyDescent="0.2">
      <c r="A470" s="102"/>
      <c r="B470" s="64" t="s">
        <v>315</v>
      </c>
      <c r="C470" s="74"/>
      <c r="D470" s="74"/>
      <c r="E470" s="197"/>
      <c r="F470" s="197"/>
      <c r="G470" s="198"/>
    </row>
    <row r="471" spans="1:10" ht="36" x14ac:dyDescent="0.2">
      <c r="A471" s="102"/>
      <c r="B471" s="64" t="s">
        <v>316</v>
      </c>
      <c r="C471" s="74"/>
      <c r="D471" s="74"/>
      <c r="E471" s="197"/>
      <c r="F471" s="197"/>
      <c r="G471" s="198"/>
    </row>
    <row r="472" spans="1:10" x14ac:dyDescent="0.2">
      <c r="A472" s="295" t="s">
        <v>404</v>
      </c>
      <c r="B472" s="227" t="s">
        <v>59</v>
      </c>
      <c r="C472" s="224"/>
      <c r="D472" s="299"/>
      <c r="E472" s="202"/>
      <c r="F472" s="171"/>
      <c r="G472" s="172"/>
    </row>
    <row r="473" spans="1:10" s="16" customFormat="1" ht="15.75" customHeight="1" x14ac:dyDescent="0.2">
      <c r="A473" s="291" t="s">
        <v>405</v>
      </c>
      <c r="B473" s="104" t="s">
        <v>171</v>
      </c>
      <c r="C473" s="81"/>
      <c r="D473" s="82"/>
      <c r="E473" s="168"/>
      <c r="F473" s="171"/>
      <c r="G473" s="172"/>
    </row>
    <row r="474" spans="1:10" ht="38.25" x14ac:dyDescent="0.2">
      <c r="A474" s="291" t="s">
        <v>415</v>
      </c>
      <c r="B474" s="105" t="s">
        <v>400</v>
      </c>
      <c r="C474" s="81" t="s">
        <v>12</v>
      </c>
      <c r="D474" s="82">
        <v>1</v>
      </c>
      <c r="E474" s="441"/>
      <c r="F474" s="449"/>
      <c r="G474" s="450"/>
    </row>
    <row r="475" spans="1:10" ht="25.5" x14ac:dyDescent="0.2">
      <c r="A475" s="291" t="s">
        <v>356</v>
      </c>
      <c r="B475" s="108" t="s">
        <v>401</v>
      </c>
      <c r="C475" s="81" t="s">
        <v>12</v>
      </c>
      <c r="D475" s="82">
        <v>1</v>
      </c>
      <c r="E475" s="441"/>
      <c r="F475" s="449"/>
      <c r="G475" s="450"/>
    </row>
    <row r="476" spans="1:10" ht="25.5" x14ac:dyDescent="0.2">
      <c r="A476" s="291" t="s">
        <v>416</v>
      </c>
      <c r="B476" s="108" t="s">
        <v>402</v>
      </c>
      <c r="C476" s="81" t="s">
        <v>7</v>
      </c>
      <c r="D476" s="82">
        <v>3</v>
      </c>
      <c r="E476" s="441"/>
      <c r="F476" s="449"/>
      <c r="G476" s="450"/>
    </row>
    <row r="477" spans="1:10" ht="38.25" x14ac:dyDescent="0.2">
      <c r="A477" s="291" t="s">
        <v>665</v>
      </c>
      <c r="B477" s="108" t="s">
        <v>666</v>
      </c>
      <c r="C477" s="81" t="s">
        <v>12</v>
      </c>
      <c r="D477" s="82">
        <v>1</v>
      </c>
      <c r="E477" s="441"/>
      <c r="F477" s="449"/>
      <c r="G477" s="450"/>
    </row>
    <row r="478" spans="1:10" ht="12.75" x14ac:dyDescent="0.2">
      <c r="A478" s="291"/>
      <c r="B478" s="108"/>
      <c r="C478" s="106"/>
      <c r="D478" s="107"/>
      <c r="E478" s="168"/>
      <c r="F478" s="206"/>
      <c r="G478" s="207"/>
    </row>
    <row r="479" spans="1:10" ht="12.75" x14ac:dyDescent="0.2">
      <c r="A479" s="291" t="s">
        <v>406</v>
      </c>
      <c r="B479" s="104" t="s">
        <v>172</v>
      </c>
      <c r="C479" s="109"/>
      <c r="D479" s="110"/>
      <c r="E479" s="168"/>
      <c r="F479" s="206"/>
      <c r="G479" s="190"/>
    </row>
    <row r="480" spans="1:10" ht="12" customHeight="1" x14ac:dyDescent="0.2">
      <c r="A480" s="291" t="s">
        <v>132</v>
      </c>
      <c r="B480" s="76" t="s">
        <v>278</v>
      </c>
      <c r="C480" s="81" t="s">
        <v>7</v>
      </c>
      <c r="D480" s="82">
        <v>3</v>
      </c>
      <c r="E480" s="441"/>
      <c r="F480" s="449"/>
      <c r="G480" s="450"/>
      <c r="J480" s="451"/>
    </row>
    <row r="481" spans="1:10" ht="12" customHeight="1" x14ac:dyDescent="0.2">
      <c r="A481" s="291" t="s">
        <v>133</v>
      </c>
      <c r="B481" s="76" t="s">
        <v>269</v>
      </c>
      <c r="C481" s="81" t="s">
        <v>7</v>
      </c>
      <c r="D481" s="82">
        <v>18</v>
      </c>
      <c r="E481" s="441"/>
      <c r="F481" s="449"/>
      <c r="G481" s="450"/>
      <c r="J481" s="451"/>
    </row>
    <row r="482" spans="1:10" ht="12" customHeight="1" x14ac:dyDescent="0.2">
      <c r="A482" s="291" t="s">
        <v>137</v>
      </c>
      <c r="B482" s="76" t="s">
        <v>270</v>
      </c>
      <c r="C482" s="81" t="s">
        <v>7</v>
      </c>
      <c r="D482" s="82">
        <v>1</v>
      </c>
      <c r="E482" s="441"/>
      <c r="F482" s="449"/>
      <c r="G482" s="450"/>
      <c r="J482" s="451"/>
    </row>
    <row r="483" spans="1:10" ht="12" customHeight="1" x14ac:dyDescent="0.2">
      <c r="A483" s="291" t="s">
        <v>138</v>
      </c>
      <c r="B483" s="76" t="s">
        <v>522</v>
      </c>
      <c r="C483" s="81" t="s">
        <v>7</v>
      </c>
      <c r="D483" s="82">
        <v>6</v>
      </c>
      <c r="E483" s="441"/>
      <c r="F483" s="449"/>
      <c r="G483" s="450"/>
      <c r="J483" s="451"/>
    </row>
    <row r="484" spans="1:10" ht="12" customHeight="1" x14ac:dyDescent="0.2">
      <c r="A484" s="291" t="s">
        <v>139</v>
      </c>
      <c r="B484" s="76" t="s">
        <v>523</v>
      </c>
      <c r="C484" s="81" t="s">
        <v>7</v>
      </c>
      <c r="D484" s="82">
        <v>6</v>
      </c>
      <c r="E484" s="441"/>
      <c r="F484" s="449"/>
      <c r="G484" s="450"/>
      <c r="J484" s="451"/>
    </row>
    <row r="485" spans="1:10" ht="12" customHeight="1" x14ac:dyDescent="0.2">
      <c r="A485" s="291" t="s">
        <v>140</v>
      </c>
      <c r="B485" s="76" t="s">
        <v>524</v>
      </c>
      <c r="C485" s="81" t="s">
        <v>7</v>
      </c>
      <c r="D485" s="82">
        <v>2</v>
      </c>
      <c r="E485" s="441"/>
      <c r="F485" s="449"/>
      <c r="G485" s="450"/>
      <c r="J485" s="451"/>
    </row>
    <row r="486" spans="1:10" ht="12" customHeight="1" x14ac:dyDescent="0.2">
      <c r="A486" s="291" t="s">
        <v>141</v>
      </c>
      <c r="B486" s="76" t="s">
        <v>289</v>
      </c>
      <c r="C486" s="81" t="s">
        <v>7</v>
      </c>
      <c r="D486" s="82">
        <v>1</v>
      </c>
      <c r="E486" s="441"/>
      <c r="F486" s="449"/>
      <c r="G486" s="450"/>
      <c r="J486" s="451"/>
    </row>
    <row r="487" spans="1:10" ht="12" customHeight="1" x14ac:dyDescent="0.2">
      <c r="A487" s="291" t="s">
        <v>142</v>
      </c>
      <c r="B487" s="76" t="s">
        <v>271</v>
      </c>
      <c r="C487" s="81" t="s">
        <v>7</v>
      </c>
      <c r="D487" s="82">
        <v>2</v>
      </c>
      <c r="E487" s="441"/>
      <c r="F487" s="449"/>
      <c r="G487" s="450"/>
      <c r="J487" s="451"/>
    </row>
    <row r="488" spans="1:10" ht="12" customHeight="1" x14ac:dyDescent="0.2">
      <c r="A488" s="291" t="s">
        <v>143</v>
      </c>
      <c r="B488" s="76" t="s">
        <v>272</v>
      </c>
      <c r="C488" s="81" t="s">
        <v>7</v>
      </c>
      <c r="D488" s="82">
        <v>5</v>
      </c>
      <c r="E488" s="441"/>
      <c r="F488" s="449"/>
      <c r="G488" s="450"/>
      <c r="J488" s="451"/>
    </row>
    <row r="489" spans="1:10" ht="12" customHeight="1" x14ac:dyDescent="0.2">
      <c r="A489" s="291" t="s">
        <v>348</v>
      </c>
      <c r="B489" s="76" t="s">
        <v>454</v>
      </c>
      <c r="C489" s="81" t="s">
        <v>7</v>
      </c>
      <c r="D489" s="82">
        <v>4</v>
      </c>
      <c r="E489" s="441"/>
      <c r="F489" s="449"/>
      <c r="G489" s="450"/>
      <c r="J489" s="451"/>
    </row>
    <row r="490" spans="1:10" ht="12" customHeight="1" x14ac:dyDescent="0.2">
      <c r="A490" s="291" t="s">
        <v>386</v>
      </c>
      <c r="B490" s="76" t="s">
        <v>273</v>
      </c>
      <c r="C490" s="81" t="s">
        <v>7</v>
      </c>
      <c r="D490" s="82">
        <v>6</v>
      </c>
      <c r="E490" s="441"/>
      <c r="F490" s="449"/>
      <c r="G490" s="450"/>
      <c r="J490" s="451"/>
    </row>
    <row r="491" spans="1:10" ht="12" customHeight="1" x14ac:dyDescent="0.2">
      <c r="A491" s="291" t="s">
        <v>387</v>
      </c>
      <c r="B491" s="76" t="s">
        <v>274</v>
      </c>
      <c r="C491" s="81" t="s">
        <v>7</v>
      </c>
      <c r="D491" s="82">
        <v>1</v>
      </c>
      <c r="E491" s="441"/>
      <c r="F491" s="449"/>
      <c r="G491" s="450"/>
      <c r="J491" s="451"/>
    </row>
    <row r="492" spans="1:10" ht="12" customHeight="1" x14ac:dyDescent="0.2">
      <c r="A492" s="291" t="s">
        <v>388</v>
      </c>
      <c r="B492" s="76" t="s">
        <v>455</v>
      </c>
      <c r="C492" s="81" t="s">
        <v>7</v>
      </c>
      <c r="D492" s="82">
        <v>2</v>
      </c>
      <c r="E492" s="441"/>
      <c r="F492" s="449"/>
      <c r="G492" s="450"/>
      <c r="J492" s="451"/>
    </row>
    <row r="493" spans="1:10" ht="12" customHeight="1" x14ac:dyDescent="0.2">
      <c r="A493" s="291" t="s">
        <v>389</v>
      </c>
      <c r="B493" s="76" t="s">
        <v>275</v>
      </c>
      <c r="C493" s="81" t="s">
        <v>7</v>
      </c>
      <c r="D493" s="82">
        <v>4</v>
      </c>
      <c r="E493" s="441"/>
      <c r="F493" s="449"/>
      <c r="G493" s="450"/>
    </row>
    <row r="494" spans="1:10" ht="12" customHeight="1" x14ac:dyDescent="0.2">
      <c r="A494" s="291" t="s">
        <v>407</v>
      </c>
      <c r="B494" s="76" t="s">
        <v>276</v>
      </c>
      <c r="C494" s="81" t="s">
        <v>7</v>
      </c>
      <c r="D494" s="82">
        <v>12</v>
      </c>
      <c r="E494" s="441"/>
      <c r="F494" s="449"/>
      <c r="G494" s="450"/>
    </row>
    <row r="495" spans="1:10" ht="12" customHeight="1" x14ac:dyDescent="0.2">
      <c r="A495" s="291" t="s">
        <v>408</v>
      </c>
      <c r="B495" s="76" t="s">
        <v>456</v>
      </c>
      <c r="C495" s="81" t="s">
        <v>7</v>
      </c>
      <c r="D495" s="82">
        <v>14</v>
      </c>
      <c r="E495" s="441"/>
      <c r="F495" s="449"/>
      <c r="G495" s="450"/>
    </row>
    <row r="496" spans="1:10" ht="12" customHeight="1" x14ac:dyDescent="0.2">
      <c r="A496" s="291" t="s">
        <v>409</v>
      </c>
      <c r="B496" s="76" t="s">
        <v>290</v>
      </c>
      <c r="C496" s="81" t="s">
        <v>7</v>
      </c>
      <c r="D496" s="82">
        <v>4</v>
      </c>
      <c r="E496" s="441"/>
      <c r="F496" s="449"/>
      <c r="G496" s="450"/>
    </row>
    <row r="497" spans="1:7" ht="12" customHeight="1" x14ac:dyDescent="0.2">
      <c r="A497" s="291" t="s">
        <v>410</v>
      </c>
      <c r="B497" s="76" t="s">
        <v>525</v>
      </c>
      <c r="C497" s="81" t="s">
        <v>7</v>
      </c>
      <c r="D497" s="82">
        <v>1</v>
      </c>
      <c r="E497" s="441"/>
      <c r="F497" s="449"/>
      <c r="G497" s="450"/>
    </row>
    <row r="498" spans="1:7" ht="24" x14ac:dyDescent="0.2">
      <c r="A498" s="291" t="s">
        <v>411</v>
      </c>
      <c r="B498" s="76" t="s">
        <v>541</v>
      </c>
      <c r="C498" s="81" t="s">
        <v>7</v>
      </c>
      <c r="D498" s="82">
        <v>2</v>
      </c>
      <c r="E498" s="441"/>
      <c r="F498" s="449"/>
      <c r="G498" s="450"/>
    </row>
    <row r="499" spans="1:7" ht="12" customHeight="1" x14ac:dyDescent="0.2">
      <c r="A499" s="291" t="s">
        <v>412</v>
      </c>
      <c r="B499" s="76" t="s">
        <v>277</v>
      </c>
      <c r="C499" s="81" t="s">
        <v>7</v>
      </c>
      <c r="D499" s="82">
        <v>3</v>
      </c>
      <c r="E499" s="441"/>
      <c r="F499" s="449"/>
      <c r="G499" s="450"/>
    </row>
    <row r="500" spans="1:7" ht="12" customHeight="1" x14ac:dyDescent="0.2">
      <c r="A500" s="291" t="s">
        <v>413</v>
      </c>
      <c r="B500" s="76" t="s">
        <v>667</v>
      </c>
      <c r="C500" s="81" t="s">
        <v>7</v>
      </c>
      <c r="D500" s="82">
        <v>2</v>
      </c>
      <c r="E500" s="441"/>
      <c r="F500" s="449"/>
      <c r="G500" s="450"/>
    </row>
    <row r="501" spans="1:7" ht="12.75" x14ac:dyDescent="0.2">
      <c r="A501" s="291" t="s">
        <v>459</v>
      </c>
      <c r="B501" s="76" t="s">
        <v>526</v>
      </c>
      <c r="C501" s="81" t="s">
        <v>7</v>
      </c>
      <c r="D501" s="82">
        <v>8</v>
      </c>
      <c r="E501" s="441"/>
      <c r="F501" s="449"/>
      <c r="G501" s="450"/>
    </row>
    <row r="502" spans="1:7" ht="12.75" x14ac:dyDescent="0.2">
      <c r="A502" s="291" t="s">
        <v>460</v>
      </c>
      <c r="B502" s="76" t="s">
        <v>457</v>
      </c>
      <c r="C502" s="81" t="s">
        <v>7</v>
      </c>
      <c r="D502" s="82">
        <v>1</v>
      </c>
      <c r="E502" s="441"/>
      <c r="F502" s="449"/>
      <c r="G502" s="450"/>
    </row>
    <row r="503" spans="1:7" ht="27.75" customHeight="1" x14ac:dyDescent="0.2">
      <c r="A503" s="291" t="s">
        <v>461</v>
      </c>
      <c r="B503" s="76" t="s">
        <v>542</v>
      </c>
      <c r="C503" s="81" t="s">
        <v>7</v>
      </c>
      <c r="D503" s="82">
        <v>6</v>
      </c>
      <c r="E503" s="441"/>
      <c r="F503" s="449"/>
      <c r="G503" s="450"/>
    </row>
    <row r="504" spans="1:7" ht="12" customHeight="1" x14ac:dyDescent="0.2">
      <c r="A504" s="291" t="s">
        <v>462</v>
      </c>
      <c r="B504" s="76" t="s">
        <v>527</v>
      </c>
      <c r="C504" s="81" t="s">
        <v>7</v>
      </c>
      <c r="D504" s="82">
        <v>14</v>
      </c>
      <c r="E504" s="441"/>
      <c r="F504" s="449"/>
      <c r="G504" s="450"/>
    </row>
    <row r="505" spans="1:7" ht="12" customHeight="1" x14ac:dyDescent="0.2">
      <c r="A505" s="291" t="s">
        <v>463</v>
      </c>
      <c r="B505" s="76" t="s">
        <v>458</v>
      </c>
      <c r="C505" s="81" t="s">
        <v>7</v>
      </c>
      <c r="D505" s="82">
        <v>1</v>
      </c>
      <c r="E505" s="441"/>
      <c r="F505" s="449"/>
      <c r="G505" s="450"/>
    </row>
    <row r="506" spans="1:7" ht="12" customHeight="1" x14ac:dyDescent="0.2">
      <c r="A506" s="291" t="s">
        <v>464</v>
      </c>
      <c r="B506" s="76" t="s">
        <v>528</v>
      </c>
      <c r="C506" s="81" t="s">
        <v>7</v>
      </c>
      <c r="D506" s="82">
        <v>1</v>
      </c>
      <c r="E506" s="441"/>
      <c r="F506" s="449"/>
      <c r="G506" s="450"/>
    </row>
    <row r="507" spans="1:7" ht="12" customHeight="1" x14ac:dyDescent="0.2">
      <c r="A507" s="291" t="s">
        <v>465</v>
      </c>
      <c r="B507" s="76" t="s">
        <v>529</v>
      </c>
      <c r="C507" s="81" t="s">
        <v>7</v>
      </c>
      <c r="D507" s="82">
        <v>1</v>
      </c>
      <c r="E507" s="441"/>
      <c r="F507" s="449"/>
      <c r="G507" s="450"/>
    </row>
    <row r="508" spans="1:7" ht="12" customHeight="1" x14ac:dyDescent="0.2">
      <c r="A508" s="291" t="s">
        <v>466</v>
      </c>
      <c r="B508" s="76" t="s">
        <v>530</v>
      </c>
      <c r="C508" s="81" t="s">
        <v>7</v>
      </c>
      <c r="D508" s="82">
        <v>1</v>
      </c>
      <c r="E508" s="441"/>
      <c r="F508" s="449"/>
      <c r="G508" s="450"/>
    </row>
    <row r="509" spans="1:7" ht="12" customHeight="1" x14ac:dyDescent="0.2">
      <c r="A509" s="291" t="s">
        <v>534</v>
      </c>
      <c r="B509" s="76" t="s">
        <v>531</v>
      </c>
      <c r="C509" s="81" t="s">
        <v>7</v>
      </c>
      <c r="D509" s="82">
        <v>4</v>
      </c>
      <c r="E509" s="441"/>
      <c r="F509" s="449"/>
      <c r="G509" s="450"/>
    </row>
    <row r="510" spans="1:7" ht="12" customHeight="1" x14ac:dyDescent="0.2">
      <c r="A510" s="291" t="s">
        <v>535</v>
      </c>
      <c r="B510" s="76" t="s">
        <v>532</v>
      </c>
      <c r="C510" s="81" t="s">
        <v>7</v>
      </c>
      <c r="D510" s="82">
        <v>5</v>
      </c>
      <c r="E510" s="441"/>
      <c r="F510" s="449"/>
      <c r="G510" s="450"/>
    </row>
    <row r="511" spans="1:7" ht="12" customHeight="1" x14ac:dyDescent="0.2">
      <c r="A511" s="291" t="s">
        <v>536</v>
      </c>
      <c r="B511" s="76" t="s">
        <v>533</v>
      </c>
      <c r="C511" s="81" t="s">
        <v>7</v>
      </c>
      <c r="D511" s="82">
        <v>4</v>
      </c>
      <c r="E511" s="441"/>
      <c r="F511" s="449"/>
      <c r="G511" s="450"/>
    </row>
    <row r="512" spans="1:7" ht="12" customHeight="1" x14ac:dyDescent="0.2">
      <c r="A512" s="291" t="s">
        <v>537</v>
      </c>
      <c r="B512" s="76" t="s">
        <v>668</v>
      </c>
      <c r="C512" s="81" t="s">
        <v>7</v>
      </c>
      <c r="D512" s="82">
        <v>1</v>
      </c>
      <c r="E512" s="441"/>
      <c r="F512" s="449"/>
      <c r="G512" s="450"/>
    </row>
    <row r="513" spans="1:7" ht="24" x14ac:dyDescent="0.2">
      <c r="A513" s="291" t="s">
        <v>538</v>
      </c>
      <c r="B513" s="76" t="s">
        <v>669</v>
      </c>
      <c r="C513" s="81" t="s">
        <v>7</v>
      </c>
      <c r="D513" s="82">
        <v>1</v>
      </c>
      <c r="E513" s="441"/>
      <c r="F513" s="449"/>
      <c r="G513" s="450"/>
    </row>
    <row r="514" spans="1:7" ht="24" x14ac:dyDescent="0.2">
      <c r="A514" s="291" t="s">
        <v>539</v>
      </c>
      <c r="B514" s="76" t="s">
        <v>670</v>
      </c>
      <c r="C514" s="81" t="s">
        <v>7</v>
      </c>
      <c r="D514" s="82">
        <v>1</v>
      </c>
      <c r="E514" s="441"/>
      <c r="F514" s="449"/>
      <c r="G514" s="450"/>
    </row>
    <row r="515" spans="1:7" ht="24" x14ac:dyDescent="0.2">
      <c r="A515" s="291" t="s">
        <v>540</v>
      </c>
      <c r="B515" s="76" t="s">
        <v>671</v>
      </c>
      <c r="C515" s="81" t="s">
        <v>7</v>
      </c>
      <c r="D515" s="82">
        <v>2</v>
      </c>
      <c r="E515" s="441"/>
      <c r="F515" s="449"/>
      <c r="G515" s="450"/>
    </row>
    <row r="516" spans="1:7" ht="12.75" x14ac:dyDescent="0.2">
      <c r="A516" s="291" t="s">
        <v>414</v>
      </c>
      <c r="B516" s="104" t="s">
        <v>173</v>
      </c>
      <c r="C516" s="109"/>
      <c r="D516" s="110"/>
      <c r="E516" s="441"/>
      <c r="F516" s="449"/>
      <c r="G516" s="450"/>
    </row>
    <row r="517" spans="1:7" ht="13.5" x14ac:dyDescent="0.2">
      <c r="A517" s="102" t="s">
        <v>132</v>
      </c>
      <c r="B517" s="76" t="s">
        <v>191</v>
      </c>
      <c r="C517" s="99" t="s">
        <v>174</v>
      </c>
      <c r="D517" s="71">
        <v>57</v>
      </c>
      <c r="E517" s="441"/>
      <c r="F517" s="449"/>
      <c r="G517" s="450"/>
    </row>
    <row r="518" spans="1:7" ht="13.5" x14ac:dyDescent="0.2">
      <c r="A518" s="102" t="s">
        <v>133</v>
      </c>
      <c r="B518" s="76" t="s">
        <v>190</v>
      </c>
      <c r="C518" s="99" t="s">
        <v>174</v>
      </c>
      <c r="D518" s="71">
        <v>34</v>
      </c>
      <c r="E518" s="441"/>
      <c r="F518" s="449"/>
      <c r="G518" s="450"/>
    </row>
    <row r="519" spans="1:7" ht="13.5" x14ac:dyDescent="0.2">
      <c r="A519" s="102" t="s">
        <v>137</v>
      </c>
      <c r="B519" s="76" t="s">
        <v>192</v>
      </c>
      <c r="C519" s="99" t="s">
        <v>174</v>
      </c>
      <c r="D519" s="71">
        <v>3</v>
      </c>
      <c r="E519" s="441"/>
      <c r="F519" s="449"/>
      <c r="G519" s="450"/>
    </row>
    <row r="520" spans="1:7" ht="36" x14ac:dyDescent="0.2">
      <c r="A520" s="297" t="s">
        <v>138</v>
      </c>
      <c r="B520" s="298" t="s">
        <v>672</v>
      </c>
      <c r="C520" s="452" t="s">
        <v>174</v>
      </c>
      <c r="D520" s="453">
        <v>29</v>
      </c>
      <c r="E520" s="454"/>
      <c r="F520" s="455"/>
      <c r="G520" s="456"/>
    </row>
    <row r="521" spans="1:7" x14ac:dyDescent="0.2">
      <c r="A521" s="102" t="s">
        <v>139</v>
      </c>
      <c r="B521" s="76" t="s">
        <v>423</v>
      </c>
      <c r="C521" s="99" t="s">
        <v>174</v>
      </c>
      <c r="D521" s="71">
        <v>2</v>
      </c>
      <c r="E521" s="441"/>
      <c r="F521" s="449"/>
      <c r="G521" s="450"/>
    </row>
    <row r="522" spans="1:7" x14ac:dyDescent="0.2">
      <c r="A522" s="102" t="s">
        <v>140</v>
      </c>
      <c r="B522" s="76" t="s">
        <v>543</v>
      </c>
      <c r="C522" s="99" t="s">
        <v>174</v>
      </c>
      <c r="D522" s="71">
        <v>9</v>
      </c>
      <c r="E522" s="441"/>
      <c r="F522" s="449"/>
      <c r="G522" s="450"/>
    </row>
    <row r="523" spans="1:7" ht="24" x14ac:dyDescent="0.2">
      <c r="A523" s="102" t="s">
        <v>141</v>
      </c>
      <c r="B523" s="298" t="s">
        <v>544</v>
      </c>
      <c r="C523" s="457" t="s">
        <v>174</v>
      </c>
      <c r="D523" s="458">
        <v>15</v>
      </c>
      <c r="E523" s="454"/>
      <c r="F523" s="455"/>
      <c r="G523" s="456"/>
    </row>
    <row r="524" spans="1:7" ht="12.75" customHeight="1" thickBot="1" x14ac:dyDescent="0.25">
      <c r="A524" s="291"/>
      <c r="B524" s="108"/>
      <c r="C524" s="106"/>
      <c r="D524" s="107"/>
      <c r="E524" s="168"/>
      <c r="F524" s="206"/>
      <c r="G524" s="190"/>
    </row>
    <row r="525" spans="1:7" x14ac:dyDescent="0.2">
      <c r="A525" s="288"/>
      <c r="B525" s="144" t="s">
        <v>145</v>
      </c>
      <c r="C525" s="251"/>
      <c r="D525" s="252"/>
      <c r="E525" s="253"/>
      <c r="F525" s="237"/>
      <c r="G525" s="238"/>
    </row>
    <row r="526" spans="1:7" ht="12.75" thickBot="1" x14ac:dyDescent="0.25">
      <c r="A526" s="289"/>
      <c r="B526" s="114" t="s">
        <v>111</v>
      </c>
      <c r="C526" s="254"/>
      <c r="D526" s="255"/>
      <c r="E526" s="256"/>
      <c r="F526" s="239"/>
      <c r="G526" s="240"/>
    </row>
    <row r="527" spans="1:7" x14ac:dyDescent="0.2">
      <c r="A527" s="111"/>
      <c r="B527" s="73" t="s">
        <v>230</v>
      </c>
      <c r="C527" s="26"/>
      <c r="D527" s="71"/>
      <c r="E527" s="168"/>
      <c r="F527" s="171"/>
      <c r="G527" s="172"/>
    </row>
    <row r="528" spans="1:7" x14ac:dyDescent="0.2">
      <c r="A528" s="111"/>
      <c r="B528" s="42" t="s">
        <v>291</v>
      </c>
      <c r="C528" s="26"/>
      <c r="D528" s="71"/>
      <c r="E528" s="168"/>
      <c r="F528" s="171"/>
      <c r="G528" s="172"/>
    </row>
    <row r="529" spans="1:7" s="214" customFormat="1" x14ac:dyDescent="0.2">
      <c r="A529" s="262" t="s">
        <v>417</v>
      </c>
      <c r="B529" s="226" t="s">
        <v>292</v>
      </c>
      <c r="C529" s="77"/>
      <c r="D529" s="228"/>
      <c r="E529" s="168"/>
      <c r="F529" s="171"/>
      <c r="G529" s="172"/>
    </row>
    <row r="530" spans="1:7" ht="72" x14ac:dyDescent="0.2">
      <c r="A530" s="111"/>
      <c r="B530" s="76" t="s">
        <v>293</v>
      </c>
      <c r="C530" s="99"/>
      <c r="D530" s="71"/>
      <c r="E530" s="168"/>
      <c r="F530" s="171"/>
      <c r="G530" s="172"/>
    </row>
    <row r="531" spans="1:7" ht="36" x14ac:dyDescent="0.2">
      <c r="A531" s="111"/>
      <c r="B531" s="76" t="s">
        <v>294</v>
      </c>
      <c r="C531" s="99"/>
      <c r="D531" s="71"/>
      <c r="E531" s="168"/>
      <c r="F531" s="171"/>
      <c r="G531" s="172"/>
    </row>
    <row r="532" spans="1:7" ht="24" x14ac:dyDescent="0.2">
      <c r="A532" s="111"/>
      <c r="B532" s="76" t="s">
        <v>295</v>
      </c>
      <c r="C532" s="99"/>
      <c r="D532" s="71"/>
      <c r="E532" s="168"/>
      <c r="F532" s="171"/>
      <c r="G532" s="172"/>
    </row>
    <row r="533" spans="1:7" ht="48" x14ac:dyDescent="0.2">
      <c r="A533" s="111"/>
      <c r="B533" s="76" t="s">
        <v>296</v>
      </c>
      <c r="C533" s="99"/>
      <c r="D533" s="71"/>
      <c r="E533" s="168"/>
      <c r="F533" s="171"/>
      <c r="G533" s="172"/>
    </row>
    <row r="534" spans="1:7" ht="24" x14ac:dyDescent="0.2">
      <c r="A534" s="111"/>
      <c r="B534" s="76" t="s">
        <v>317</v>
      </c>
      <c r="C534" s="99"/>
      <c r="D534" s="71"/>
      <c r="E534" s="168"/>
      <c r="F534" s="171"/>
      <c r="G534" s="172"/>
    </row>
    <row r="535" spans="1:7" x14ac:dyDescent="0.2">
      <c r="A535" s="111" t="s">
        <v>418</v>
      </c>
      <c r="B535" s="263" t="s">
        <v>297</v>
      </c>
      <c r="C535" s="264"/>
      <c r="D535" s="265"/>
      <c r="E535" s="459"/>
      <c r="F535" s="333"/>
      <c r="G535" s="450"/>
    </row>
    <row r="536" spans="1:7" ht="24" x14ac:dyDescent="0.2">
      <c r="A536" s="111"/>
      <c r="B536" s="76" t="s">
        <v>673</v>
      </c>
      <c r="C536" s="99"/>
      <c r="D536" s="71"/>
      <c r="E536" s="441"/>
      <c r="F536" s="317"/>
      <c r="G536" s="443"/>
    </row>
    <row r="537" spans="1:7" x14ac:dyDescent="0.2">
      <c r="A537" s="460" t="s">
        <v>419</v>
      </c>
      <c r="B537" s="263" t="s">
        <v>59</v>
      </c>
      <c r="C537" s="440"/>
      <c r="D537" s="71"/>
      <c r="E537" s="459"/>
      <c r="F537" s="333"/>
      <c r="G537" s="450"/>
    </row>
    <row r="538" spans="1:7" x14ac:dyDescent="0.2">
      <c r="A538" s="266" t="s">
        <v>420</v>
      </c>
      <c r="B538" s="461" t="s">
        <v>318</v>
      </c>
      <c r="C538" s="71"/>
      <c r="D538" s="71"/>
      <c r="E538" s="459"/>
      <c r="F538" s="333"/>
      <c r="G538" s="450"/>
    </row>
    <row r="539" spans="1:7" x14ac:dyDescent="0.2">
      <c r="A539" s="266" t="s">
        <v>132</v>
      </c>
      <c r="B539" s="76" t="s">
        <v>300</v>
      </c>
      <c r="C539" s="99" t="s">
        <v>98</v>
      </c>
      <c r="D539" s="71">
        <v>4</v>
      </c>
      <c r="E539" s="441"/>
      <c r="F539" s="317"/>
      <c r="G539" s="450"/>
    </row>
    <row r="540" spans="1:7" x14ac:dyDescent="0.2">
      <c r="A540" s="266" t="s">
        <v>133</v>
      </c>
      <c r="B540" s="76" t="s">
        <v>301</v>
      </c>
      <c r="C540" s="99" t="s">
        <v>98</v>
      </c>
      <c r="D540" s="71">
        <v>5</v>
      </c>
      <c r="E540" s="441"/>
      <c r="F540" s="317"/>
      <c r="G540" s="450"/>
    </row>
    <row r="541" spans="1:7" x14ac:dyDescent="0.2">
      <c r="A541" s="266" t="s">
        <v>137</v>
      </c>
      <c r="B541" s="76" t="s">
        <v>302</v>
      </c>
      <c r="C541" s="99" t="s">
        <v>98</v>
      </c>
      <c r="D541" s="71">
        <v>2</v>
      </c>
      <c r="E541" s="441"/>
      <c r="F541" s="317"/>
      <c r="G541" s="450"/>
    </row>
    <row r="542" spans="1:7" x14ac:dyDescent="0.2">
      <c r="A542" s="266" t="s">
        <v>138</v>
      </c>
      <c r="B542" s="76" t="s">
        <v>303</v>
      </c>
      <c r="C542" s="99" t="s">
        <v>98</v>
      </c>
      <c r="D542" s="71">
        <v>1</v>
      </c>
      <c r="E542" s="441"/>
      <c r="F542" s="317"/>
      <c r="G542" s="450"/>
    </row>
    <row r="543" spans="1:7" x14ac:dyDescent="0.2">
      <c r="A543" s="266" t="s">
        <v>139</v>
      </c>
      <c r="B543" s="76" t="s">
        <v>304</v>
      </c>
      <c r="C543" s="99" t="s">
        <v>98</v>
      </c>
      <c r="D543" s="71">
        <v>4</v>
      </c>
      <c r="E543" s="441"/>
      <c r="F543" s="317"/>
      <c r="G543" s="450"/>
    </row>
    <row r="544" spans="1:7" x14ac:dyDescent="0.2">
      <c r="A544" s="266" t="s">
        <v>140</v>
      </c>
      <c r="B544" s="76" t="s">
        <v>305</v>
      </c>
      <c r="C544" s="99" t="s">
        <v>98</v>
      </c>
      <c r="D544" s="71">
        <v>1</v>
      </c>
      <c r="E544" s="441"/>
      <c r="F544" s="317"/>
      <c r="G544" s="450"/>
    </row>
    <row r="545" spans="1:19" x14ac:dyDescent="0.2">
      <c r="A545" s="266"/>
      <c r="B545" s="76"/>
      <c r="C545" s="99"/>
      <c r="D545" s="71"/>
      <c r="E545" s="441"/>
      <c r="F545" s="317"/>
      <c r="G545" s="450"/>
    </row>
    <row r="546" spans="1:19" x14ac:dyDescent="0.2">
      <c r="A546" s="266" t="s">
        <v>421</v>
      </c>
      <c r="B546" s="461" t="s">
        <v>291</v>
      </c>
      <c r="C546" s="71"/>
      <c r="D546" s="71"/>
      <c r="E546" s="459"/>
      <c r="F546" s="333"/>
      <c r="G546" s="450"/>
    </row>
    <row r="547" spans="1:19" ht="24" x14ac:dyDescent="0.2">
      <c r="A547" s="266" t="s">
        <v>132</v>
      </c>
      <c r="B547" s="76" t="s">
        <v>298</v>
      </c>
      <c r="C547" s="99" t="s">
        <v>98</v>
      </c>
      <c r="D547" s="71">
        <v>2</v>
      </c>
      <c r="E547" s="441"/>
      <c r="F547" s="317"/>
      <c r="G547" s="450"/>
    </row>
    <row r="548" spans="1:19" ht="24.75" thickBot="1" x14ac:dyDescent="0.25">
      <c r="A548" s="266" t="s">
        <v>133</v>
      </c>
      <c r="B548" s="76" t="s">
        <v>299</v>
      </c>
      <c r="C548" s="99" t="s">
        <v>98</v>
      </c>
      <c r="D548" s="71">
        <v>2</v>
      </c>
      <c r="E548" s="441"/>
      <c r="F548" s="317"/>
      <c r="G548" s="450"/>
    </row>
    <row r="549" spans="1:19" ht="12.75" customHeight="1" x14ac:dyDescent="0.2">
      <c r="A549" s="150"/>
      <c r="B549" s="144" t="s">
        <v>306</v>
      </c>
      <c r="C549" s="251"/>
      <c r="D549" s="257"/>
      <c r="E549" s="253"/>
      <c r="F549" s="237"/>
      <c r="G549" s="238"/>
    </row>
    <row r="550" spans="1:19" ht="12.75" customHeight="1" thickBot="1" x14ac:dyDescent="0.25">
      <c r="A550" s="151"/>
      <c r="B550" s="114" t="s">
        <v>231</v>
      </c>
      <c r="C550" s="254"/>
      <c r="D550" s="258"/>
      <c r="E550" s="256"/>
      <c r="F550" s="239"/>
      <c r="G550" s="240"/>
    </row>
    <row r="551" spans="1:19" s="391" customFormat="1" ht="12" customHeight="1" x14ac:dyDescent="0.25">
      <c r="A551" s="383"/>
      <c r="B551" s="384" t="s">
        <v>467</v>
      </c>
      <c r="C551" s="385"/>
      <c r="D551" s="386"/>
      <c r="E551" s="387"/>
      <c r="F551" s="388"/>
      <c r="G551" s="389"/>
      <c r="H551" s="390"/>
      <c r="I551" s="390"/>
      <c r="J551" s="390"/>
      <c r="K551" s="390"/>
      <c r="L551" s="390"/>
      <c r="M551" s="390"/>
      <c r="N551" s="390"/>
      <c r="O551" s="390"/>
      <c r="P551" s="390"/>
      <c r="Q551" s="390"/>
      <c r="R551" s="390"/>
      <c r="S551" s="390"/>
    </row>
    <row r="552" spans="1:19" s="391" customFormat="1" ht="24.75" x14ac:dyDescent="0.25">
      <c r="A552" s="383"/>
      <c r="B552" s="392" t="s">
        <v>633</v>
      </c>
      <c r="C552" s="386"/>
      <c r="D552" s="386"/>
      <c r="E552" s="387"/>
      <c r="F552" s="388"/>
      <c r="G552" s="389"/>
      <c r="H552" s="390"/>
      <c r="I552" s="390"/>
      <c r="J552" s="390"/>
      <c r="K552" s="390"/>
      <c r="L552" s="390"/>
      <c r="M552" s="390"/>
      <c r="N552" s="390"/>
      <c r="O552" s="390"/>
      <c r="P552" s="390"/>
      <c r="Q552" s="390"/>
      <c r="R552" s="390"/>
      <c r="S552" s="390"/>
    </row>
    <row r="553" spans="1:19" s="391" customFormat="1" ht="12" customHeight="1" x14ac:dyDescent="0.25">
      <c r="A553" s="393" t="s">
        <v>638</v>
      </c>
      <c r="B553" s="394" t="s">
        <v>36</v>
      </c>
      <c r="C553" s="386"/>
      <c r="D553" s="386"/>
      <c r="E553" s="395"/>
      <c r="F553" s="388"/>
      <c r="G553" s="389"/>
      <c r="H553" s="390"/>
      <c r="I553" s="390"/>
      <c r="J553" s="390"/>
      <c r="K553" s="390"/>
      <c r="L553" s="390"/>
      <c r="M553" s="390"/>
      <c r="N553" s="390"/>
      <c r="O553" s="390"/>
      <c r="P553" s="390"/>
      <c r="Q553" s="390"/>
      <c r="R553" s="390"/>
      <c r="S553" s="390"/>
    </row>
    <row r="554" spans="1:19" s="391" customFormat="1" ht="36.75" x14ac:dyDescent="0.25">
      <c r="A554" s="396"/>
      <c r="B554" s="397" t="s">
        <v>634</v>
      </c>
      <c r="C554" s="398"/>
      <c r="D554" s="398"/>
      <c r="E554" s="399"/>
      <c r="F554" s="399"/>
      <c r="G554" s="400"/>
      <c r="H554" s="390"/>
      <c r="I554" s="390"/>
      <c r="J554" s="390"/>
      <c r="K554" s="390"/>
      <c r="L554" s="390"/>
      <c r="M554" s="390"/>
      <c r="N554" s="390"/>
      <c r="O554" s="390"/>
      <c r="P554" s="390"/>
      <c r="Q554" s="390"/>
      <c r="R554" s="390"/>
      <c r="S554" s="390"/>
    </row>
    <row r="555" spans="1:19" s="391" customFormat="1" ht="24.75" x14ac:dyDescent="0.25">
      <c r="A555" s="396"/>
      <c r="B555" s="397" t="s">
        <v>635</v>
      </c>
      <c r="C555" s="398"/>
      <c r="D555" s="398"/>
      <c r="E555" s="399"/>
      <c r="F555" s="399"/>
      <c r="G555" s="400"/>
      <c r="H555" s="390"/>
      <c r="I555" s="390"/>
      <c r="J555" s="390"/>
      <c r="K555" s="390"/>
      <c r="L555" s="390"/>
      <c r="M555" s="390"/>
      <c r="N555" s="390"/>
      <c r="O555" s="390"/>
      <c r="P555" s="390"/>
      <c r="Q555" s="390"/>
      <c r="R555" s="390"/>
      <c r="S555" s="390"/>
    </row>
    <row r="556" spans="1:19" s="391" customFormat="1" ht="15" x14ac:dyDescent="0.25">
      <c r="A556" s="396"/>
      <c r="B556" s="397" t="s">
        <v>636</v>
      </c>
      <c r="C556" s="398"/>
      <c r="D556" s="398"/>
      <c r="E556" s="399"/>
      <c r="F556" s="399"/>
      <c r="G556" s="400"/>
      <c r="H556" s="390"/>
      <c r="I556" s="390"/>
      <c r="J556" s="390"/>
      <c r="K556" s="390"/>
      <c r="L556" s="390"/>
      <c r="M556" s="390"/>
      <c r="N556" s="390"/>
      <c r="O556" s="390"/>
      <c r="P556" s="390"/>
      <c r="Q556" s="390"/>
      <c r="R556" s="390"/>
      <c r="S556" s="390"/>
    </row>
    <row r="557" spans="1:19" s="391" customFormat="1" ht="12.75" customHeight="1" x14ac:dyDescent="0.25">
      <c r="A557" s="383"/>
      <c r="B557" s="401"/>
      <c r="C557" s="385"/>
      <c r="D557" s="386"/>
      <c r="E557" s="387"/>
      <c r="F557" s="402"/>
      <c r="G557" s="403"/>
      <c r="H557" s="390"/>
      <c r="I557" s="390"/>
      <c r="J557" s="390"/>
      <c r="K557" s="390"/>
      <c r="L557" s="390"/>
      <c r="M557" s="390"/>
      <c r="N557" s="390"/>
      <c r="O557" s="390"/>
      <c r="P557" s="390"/>
      <c r="Q557" s="390"/>
      <c r="R557" s="390"/>
      <c r="S557" s="390"/>
    </row>
    <row r="558" spans="1:19" s="391" customFormat="1" ht="12" customHeight="1" x14ac:dyDescent="0.25">
      <c r="A558" s="404" t="s">
        <v>589</v>
      </c>
      <c r="B558" s="405" t="s">
        <v>59</v>
      </c>
      <c r="C558" s="406"/>
      <c r="D558" s="407"/>
      <c r="E558" s="408"/>
      <c r="F558" s="409"/>
      <c r="G558" s="403"/>
      <c r="H558" s="390"/>
      <c r="I558" s="390"/>
      <c r="J558" s="390"/>
      <c r="K558" s="390"/>
      <c r="L558" s="390"/>
      <c r="M558" s="390"/>
      <c r="N558" s="390"/>
      <c r="O558" s="390"/>
      <c r="P558" s="390"/>
      <c r="Q558" s="390"/>
      <c r="R558" s="390"/>
      <c r="S558" s="390"/>
    </row>
    <row r="559" spans="1:19" s="391" customFormat="1" ht="15" x14ac:dyDescent="0.25">
      <c r="A559" s="410" t="s">
        <v>132</v>
      </c>
      <c r="B559" s="411" t="s">
        <v>645</v>
      </c>
      <c r="C559" s="412" t="s">
        <v>637</v>
      </c>
      <c r="D559" s="388">
        <v>1</v>
      </c>
      <c r="E559" s="413"/>
      <c r="F559" s="388"/>
      <c r="G559" s="389"/>
      <c r="H559" s="390"/>
      <c r="I559" s="390">
        <f>3*19+4.02*2+4.08*2</f>
        <v>73.199999999999989</v>
      </c>
      <c r="J559" s="390">
        <f>I559*3.275</f>
        <v>239.72999999999996</v>
      </c>
      <c r="K559" s="414">
        <v>81</v>
      </c>
      <c r="L559" s="414">
        <f>J559-K559</f>
        <v>158.72999999999996</v>
      </c>
      <c r="M559" s="390">
        <f>L559*103%</f>
        <v>163.49189999999996</v>
      </c>
      <c r="N559" s="390"/>
      <c r="O559" s="390"/>
      <c r="P559" s="390"/>
      <c r="Q559" s="390"/>
      <c r="R559" s="390"/>
      <c r="S559" s="390"/>
    </row>
    <row r="560" spans="1:19" s="391" customFormat="1" ht="12" customHeight="1" x14ac:dyDescent="0.25">
      <c r="A560" s="415" t="s">
        <v>133</v>
      </c>
      <c r="B560" s="416" t="s">
        <v>646</v>
      </c>
      <c r="C560" s="412" t="s">
        <v>637</v>
      </c>
      <c r="D560" s="388">
        <v>1</v>
      </c>
      <c r="E560" s="413"/>
      <c r="F560" s="388"/>
      <c r="G560" s="389"/>
      <c r="H560" s="390"/>
      <c r="I560" s="390"/>
      <c r="J560" s="390"/>
      <c r="K560" s="414"/>
      <c r="L560" s="414"/>
      <c r="M560" s="390"/>
      <c r="N560" s="390"/>
      <c r="O560" s="390"/>
      <c r="P560" s="390"/>
      <c r="Q560" s="390"/>
      <c r="R560" s="390"/>
      <c r="S560" s="390"/>
    </row>
    <row r="561" spans="1:19" s="391" customFormat="1" ht="12" customHeight="1" x14ac:dyDescent="0.25">
      <c r="A561" s="410" t="s">
        <v>137</v>
      </c>
      <c r="B561" s="416" t="s">
        <v>647</v>
      </c>
      <c r="C561" s="412" t="s">
        <v>637</v>
      </c>
      <c r="D561" s="388">
        <v>2</v>
      </c>
      <c r="E561" s="413"/>
      <c r="F561" s="388"/>
      <c r="G561" s="389"/>
      <c r="H561" s="390"/>
      <c r="I561" s="390"/>
      <c r="J561" s="390"/>
      <c r="K561" s="414"/>
      <c r="L561" s="414"/>
      <c r="M561" s="390"/>
      <c r="N561" s="390"/>
      <c r="O561" s="390"/>
      <c r="P561" s="390"/>
      <c r="Q561" s="390"/>
      <c r="R561" s="390"/>
      <c r="S561" s="390"/>
    </row>
    <row r="562" spans="1:19" s="391" customFormat="1" ht="12" customHeight="1" x14ac:dyDescent="0.25">
      <c r="A562" s="415" t="s">
        <v>138</v>
      </c>
      <c r="B562" s="416" t="s">
        <v>648</v>
      </c>
      <c r="C562" s="412" t="s">
        <v>637</v>
      </c>
      <c r="D562" s="388">
        <v>1</v>
      </c>
      <c r="E562" s="413"/>
      <c r="F562" s="388"/>
      <c r="G562" s="389"/>
      <c r="H562" s="390"/>
      <c r="I562" s="390"/>
      <c r="J562" s="390"/>
      <c r="K562" s="414"/>
      <c r="L562" s="414"/>
      <c r="M562" s="390"/>
      <c r="N562" s="390"/>
      <c r="O562" s="390"/>
      <c r="P562" s="390"/>
      <c r="Q562" s="390"/>
      <c r="R562" s="390"/>
      <c r="S562" s="390"/>
    </row>
    <row r="563" spans="1:19" s="391" customFormat="1" ht="12" customHeight="1" x14ac:dyDescent="0.25">
      <c r="A563" s="410" t="s">
        <v>139</v>
      </c>
      <c r="B563" s="416" t="s">
        <v>649</v>
      </c>
      <c r="C563" s="412" t="s">
        <v>637</v>
      </c>
      <c r="D563" s="388">
        <v>8</v>
      </c>
      <c r="E563" s="413"/>
      <c r="F563" s="388"/>
      <c r="G563" s="389"/>
      <c r="H563" s="390"/>
      <c r="I563" s="390"/>
      <c r="J563" s="390"/>
      <c r="K563" s="414"/>
      <c r="L563" s="414"/>
      <c r="M563" s="390"/>
      <c r="N563" s="390"/>
      <c r="O563" s="390"/>
      <c r="P563" s="390"/>
      <c r="Q563" s="390"/>
      <c r="R563" s="390"/>
      <c r="S563" s="390"/>
    </row>
    <row r="564" spans="1:19" s="391" customFormat="1" ht="12" customHeight="1" thickBot="1" x14ac:dyDescent="0.3">
      <c r="A564" s="415" t="s">
        <v>140</v>
      </c>
      <c r="B564" s="416" t="s">
        <v>650</v>
      </c>
      <c r="C564" s="412" t="s">
        <v>637</v>
      </c>
      <c r="D564" s="388">
        <v>1</v>
      </c>
      <c r="E564" s="413"/>
      <c r="F564" s="388"/>
      <c r="G564" s="389"/>
      <c r="H564" s="390"/>
      <c r="I564" s="390"/>
      <c r="J564" s="390"/>
      <c r="K564" s="414"/>
      <c r="L564" s="414"/>
      <c r="M564" s="390"/>
      <c r="N564" s="390"/>
      <c r="O564" s="390"/>
      <c r="P564" s="390"/>
      <c r="Q564" s="390"/>
      <c r="R564" s="390"/>
      <c r="S564" s="390"/>
    </row>
    <row r="565" spans="1:19" s="391" customFormat="1" ht="12" customHeight="1" x14ac:dyDescent="0.25">
      <c r="A565" s="417"/>
      <c r="B565" s="418" t="s">
        <v>639</v>
      </c>
      <c r="C565" s="419"/>
      <c r="D565" s="420"/>
      <c r="E565" s="421"/>
      <c r="F565" s="420"/>
      <c r="G565" s="422"/>
      <c r="H565" s="390"/>
      <c r="I565" s="390"/>
      <c r="J565" s="390"/>
      <c r="K565" s="390"/>
      <c r="L565" s="390"/>
      <c r="M565" s="390"/>
      <c r="N565" s="390"/>
      <c r="O565" s="390"/>
      <c r="P565" s="390"/>
      <c r="Q565" s="390"/>
      <c r="R565" s="390"/>
      <c r="S565" s="390"/>
    </row>
    <row r="566" spans="1:19" s="391" customFormat="1" ht="12" customHeight="1" thickBot="1" x14ac:dyDescent="0.3">
      <c r="A566" s="423"/>
      <c r="B566" s="424" t="s">
        <v>237</v>
      </c>
      <c r="C566" s="425"/>
      <c r="D566" s="426"/>
      <c r="E566" s="427"/>
      <c r="F566" s="426"/>
      <c r="G566" s="428"/>
      <c r="H566" s="390"/>
      <c r="I566" s="414"/>
      <c r="J566" s="390"/>
      <c r="K566" s="390"/>
      <c r="L566" s="390"/>
      <c r="M566" s="390"/>
      <c r="N566" s="390"/>
      <c r="O566" s="390"/>
      <c r="P566" s="390"/>
      <c r="Q566" s="390"/>
      <c r="R566" s="390"/>
      <c r="S566" s="390"/>
    </row>
    <row r="567" spans="1:19" ht="12.75" customHeight="1" x14ac:dyDescent="0.2">
      <c r="A567" s="111"/>
      <c r="B567" s="73" t="s">
        <v>307</v>
      </c>
      <c r="C567" s="26"/>
      <c r="D567" s="71"/>
      <c r="E567" s="168"/>
      <c r="F567" s="171"/>
      <c r="G567" s="172"/>
    </row>
    <row r="568" spans="1:19" ht="12.75" customHeight="1" x14ac:dyDescent="0.2">
      <c r="A568" s="111"/>
      <c r="B568" s="42" t="s">
        <v>234</v>
      </c>
      <c r="C568" s="26"/>
      <c r="D568" s="71"/>
      <c r="E568" s="168"/>
      <c r="F568" s="171"/>
      <c r="G568" s="172"/>
    </row>
    <row r="569" spans="1:19" ht="12.75" customHeight="1" x14ac:dyDescent="0.2">
      <c r="A569" s="262" t="s">
        <v>422</v>
      </c>
      <c r="B569" s="226" t="s">
        <v>36</v>
      </c>
      <c r="C569" s="77"/>
      <c r="D569" s="228"/>
      <c r="E569" s="168"/>
      <c r="F569" s="171"/>
      <c r="G569" s="172"/>
    </row>
    <row r="570" spans="1:19" ht="12.75" customHeight="1" x14ac:dyDescent="0.2">
      <c r="A570" s="262"/>
      <c r="B570" s="226" t="s">
        <v>236</v>
      </c>
      <c r="C570" s="77"/>
      <c r="D570" s="228"/>
      <c r="E570" s="168"/>
      <c r="F570" s="171"/>
      <c r="G570" s="172"/>
    </row>
    <row r="571" spans="1:19" ht="12.75" customHeight="1" x14ac:dyDescent="0.2">
      <c r="A571" s="111"/>
      <c r="B571" s="76"/>
      <c r="C571" s="99"/>
      <c r="D571" s="71"/>
      <c r="E571" s="168"/>
      <c r="F571" s="171"/>
      <c r="G571" s="172"/>
    </row>
    <row r="572" spans="1:19" ht="12.75" customHeight="1" x14ac:dyDescent="0.2">
      <c r="A572" s="111"/>
      <c r="B572" s="76"/>
      <c r="C572" s="99"/>
      <c r="D572" s="71"/>
      <c r="E572" s="168"/>
      <c r="F572" s="171"/>
      <c r="G572" s="172"/>
    </row>
    <row r="573" spans="1:19" ht="12.75" customHeight="1" x14ac:dyDescent="0.2">
      <c r="A573" s="111"/>
      <c r="B573" s="76"/>
      <c r="C573" s="99"/>
      <c r="D573" s="71"/>
      <c r="E573" s="168"/>
      <c r="F573" s="171"/>
      <c r="G573" s="172"/>
    </row>
    <row r="574" spans="1:19" ht="12.75" customHeight="1" x14ac:dyDescent="0.2">
      <c r="A574" s="111"/>
      <c r="B574" s="76"/>
      <c r="C574" s="99"/>
      <c r="D574" s="71"/>
      <c r="E574" s="168"/>
      <c r="F574" s="171"/>
      <c r="G574" s="172"/>
    </row>
    <row r="575" spans="1:19" ht="12.75" customHeight="1" x14ac:dyDescent="0.2">
      <c r="A575" s="111"/>
      <c r="B575" s="76"/>
      <c r="C575" s="99"/>
      <c r="D575" s="71"/>
      <c r="E575" s="168"/>
      <c r="F575" s="171"/>
      <c r="G575" s="172"/>
    </row>
    <row r="576" spans="1:19" ht="12.75" customHeight="1" x14ac:dyDescent="0.2">
      <c r="A576" s="111"/>
      <c r="B576" s="76"/>
      <c r="C576" s="99"/>
      <c r="D576" s="71"/>
      <c r="E576" s="168"/>
      <c r="F576" s="171"/>
      <c r="G576" s="190"/>
    </row>
    <row r="577" spans="1:7" ht="12.75" customHeight="1" x14ac:dyDescent="0.2">
      <c r="A577" s="111"/>
      <c r="B577" s="76"/>
      <c r="C577" s="99"/>
      <c r="D577" s="71"/>
      <c r="E577" s="168"/>
      <c r="F577" s="171"/>
      <c r="G577" s="172"/>
    </row>
    <row r="578" spans="1:7" ht="12.75" customHeight="1" x14ac:dyDescent="0.2">
      <c r="A578" s="111"/>
      <c r="B578" s="76"/>
      <c r="C578" s="99"/>
      <c r="D578" s="71"/>
      <c r="E578" s="168"/>
      <c r="F578" s="171"/>
      <c r="G578" s="172"/>
    </row>
    <row r="579" spans="1:7" ht="12.75" customHeight="1" x14ac:dyDescent="0.2">
      <c r="A579" s="111"/>
      <c r="B579" s="76"/>
      <c r="C579" s="99"/>
      <c r="D579" s="71"/>
      <c r="E579" s="168"/>
      <c r="F579" s="171"/>
      <c r="G579" s="172"/>
    </row>
    <row r="580" spans="1:7" ht="12.75" customHeight="1" x14ac:dyDescent="0.2">
      <c r="A580" s="111"/>
      <c r="B580" s="76"/>
      <c r="C580" s="99"/>
      <c r="D580" s="71"/>
      <c r="E580" s="168"/>
      <c r="F580" s="171"/>
      <c r="G580" s="172"/>
    </row>
    <row r="581" spans="1:7" ht="12.75" customHeight="1" x14ac:dyDescent="0.2">
      <c r="A581" s="111"/>
      <c r="B581" s="76"/>
      <c r="C581" s="99"/>
      <c r="D581" s="71"/>
      <c r="E581" s="168"/>
      <c r="F581" s="171"/>
      <c r="G581" s="172"/>
    </row>
    <row r="582" spans="1:7" ht="12.75" customHeight="1" x14ac:dyDescent="0.2">
      <c r="A582" s="111"/>
      <c r="B582" s="76"/>
      <c r="C582" s="99"/>
      <c r="D582" s="71"/>
      <c r="E582" s="168"/>
      <c r="F582" s="171"/>
      <c r="G582" s="172"/>
    </row>
    <row r="583" spans="1:7" ht="12.75" customHeight="1" x14ac:dyDescent="0.2">
      <c r="A583" s="111"/>
      <c r="B583" s="76"/>
      <c r="C583" s="99"/>
      <c r="D583" s="71"/>
      <c r="E583" s="168"/>
      <c r="F583" s="171"/>
      <c r="G583" s="172"/>
    </row>
    <row r="584" spans="1:7" ht="12.75" customHeight="1" x14ac:dyDescent="0.2">
      <c r="A584" s="111"/>
      <c r="B584" s="76"/>
      <c r="C584" s="99"/>
      <c r="D584" s="71"/>
      <c r="E584" s="168"/>
      <c r="F584" s="171"/>
      <c r="G584" s="172"/>
    </row>
    <row r="585" spans="1:7" ht="12.75" customHeight="1" x14ac:dyDescent="0.2">
      <c r="A585" s="111"/>
      <c r="B585" s="76"/>
      <c r="C585" s="99"/>
      <c r="D585" s="71"/>
      <c r="E585" s="168"/>
      <c r="F585" s="171"/>
      <c r="G585" s="172"/>
    </row>
    <row r="586" spans="1:7" ht="12.75" customHeight="1" x14ac:dyDescent="0.2">
      <c r="A586" s="111"/>
      <c r="B586" s="76"/>
      <c r="C586" s="99"/>
      <c r="D586" s="71"/>
      <c r="E586" s="168"/>
      <c r="F586" s="171"/>
      <c r="G586" s="172"/>
    </row>
    <row r="587" spans="1:7" ht="12.75" customHeight="1" x14ac:dyDescent="0.2">
      <c r="A587" s="111"/>
      <c r="B587" s="76"/>
      <c r="C587" s="99"/>
      <c r="D587" s="71"/>
      <c r="E587" s="168"/>
      <c r="F587" s="171"/>
      <c r="G587" s="172"/>
    </row>
    <row r="588" spans="1:7" ht="12.75" customHeight="1" x14ac:dyDescent="0.2">
      <c r="A588" s="111"/>
      <c r="B588" s="76"/>
      <c r="C588" s="99"/>
      <c r="D588" s="71"/>
      <c r="E588" s="168"/>
      <c r="F588" s="171"/>
      <c r="G588" s="172"/>
    </row>
    <row r="589" spans="1:7" ht="12.75" customHeight="1" x14ac:dyDescent="0.2">
      <c r="A589" s="111"/>
      <c r="B589" s="76"/>
      <c r="C589" s="99"/>
      <c r="D589" s="71"/>
      <c r="E589" s="168"/>
      <c r="F589" s="171"/>
      <c r="G589" s="172"/>
    </row>
    <row r="590" spans="1:7" ht="12.75" customHeight="1" x14ac:dyDescent="0.2">
      <c r="A590" s="111"/>
      <c r="B590" s="76"/>
      <c r="C590" s="99"/>
      <c r="D590" s="71"/>
      <c r="E590" s="168"/>
      <c r="F590" s="171"/>
      <c r="G590" s="172"/>
    </row>
    <row r="591" spans="1:7" ht="12.75" customHeight="1" x14ac:dyDescent="0.2">
      <c r="A591" s="111"/>
      <c r="B591" s="76"/>
      <c r="C591" s="99"/>
      <c r="D591" s="71"/>
      <c r="E591" s="168"/>
      <c r="F591" s="171"/>
      <c r="G591" s="172"/>
    </row>
    <row r="592" spans="1:7" ht="12.75" customHeight="1" x14ac:dyDescent="0.2">
      <c r="A592" s="111"/>
      <c r="B592" s="76"/>
      <c r="C592" s="99"/>
      <c r="D592" s="71"/>
      <c r="E592" s="168"/>
      <c r="F592" s="171"/>
      <c r="G592" s="172"/>
    </row>
    <row r="593" spans="1:7" ht="12.75" customHeight="1" x14ac:dyDescent="0.2">
      <c r="A593" s="111"/>
      <c r="B593" s="76"/>
      <c r="C593" s="99"/>
      <c r="D593" s="71"/>
      <c r="E593" s="168"/>
      <c r="F593" s="171"/>
      <c r="G593" s="172"/>
    </row>
    <row r="594" spans="1:7" ht="12.75" customHeight="1" x14ac:dyDescent="0.2">
      <c r="A594" s="111"/>
      <c r="B594" s="76"/>
      <c r="C594" s="99"/>
      <c r="D594" s="71"/>
      <c r="E594" s="168"/>
      <c r="F594" s="171"/>
      <c r="G594" s="172"/>
    </row>
    <row r="595" spans="1:7" ht="12.75" customHeight="1" x14ac:dyDescent="0.2">
      <c r="A595" s="111"/>
      <c r="B595" s="76"/>
      <c r="C595" s="99"/>
      <c r="D595" s="71"/>
      <c r="E595" s="168"/>
      <c r="F595" s="171"/>
      <c r="G595" s="172"/>
    </row>
    <row r="596" spans="1:7" ht="12.75" customHeight="1" x14ac:dyDescent="0.2">
      <c r="A596" s="111"/>
      <c r="B596" s="76"/>
      <c r="C596" s="99"/>
      <c r="D596" s="71"/>
      <c r="E596" s="168"/>
      <c r="F596" s="171"/>
      <c r="G596" s="172"/>
    </row>
    <row r="597" spans="1:7" ht="12.75" customHeight="1" x14ac:dyDescent="0.2">
      <c r="A597" s="111"/>
      <c r="B597" s="76"/>
      <c r="C597" s="99"/>
      <c r="D597" s="71"/>
      <c r="E597" s="168"/>
      <c r="F597" s="171"/>
      <c r="G597" s="172"/>
    </row>
    <row r="598" spans="1:7" ht="12.75" customHeight="1" x14ac:dyDescent="0.2">
      <c r="A598" s="111"/>
      <c r="B598" s="76"/>
      <c r="C598" s="99"/>
      <c r="D598" s="71"/>
      <c r="E598" s="168"/>
      <c r="F598" s="171"/>
      <c r="G598" s="172"/>
    </row>
    <row r="599" spans="1:7" ht="12.75" customHeight="1" x14ac:dyDescent="0.2">
      <c r="A599" s="111"/>
      <c r="B599" s="76"/>
      <c r="C599" s="99"/>
      <c r="D599" s="71"/>
      <c r="E599" s="168"/>
      <c r="F599" s="171"/>
      <c r="G599" s="172"/>
    </row>
    <row r="600" spans="1:7" ht="12.75" customHeight="1" x14ac:dyDescent="0.2">
      <c r="A600" s="111"/>
      <c r="B600" s="76"/>
      <c r="C600" s="99"/>
      <c r="D600" s="71"/>
      <c r="E600" s="168"/>
      <c r="F600" s="171"/>
      <c r="G600" s="172"/>
    </row>
    <row r="601" spans="1:7" ht="12.75" customHeight="1" thickBot="1" x14ac:dyDescent="0.25">
      <c r="A601" s="111"/>
      <c r="B601" s="76"/>
      <c r="C601" s="99"/>
      <c r="D601" s="71"/>
      <c r="E601" s="168"/>
      <c r="F601" s="171"/>
      <c r="G601" s="172"/>
    </row>
    <row r="602" spans="1:7" ht="12.75" customHeight="1" x14ac:dyDescent="0.2">
      <c r="A602" s="150"/>
      <c r="B602" s="144" t="s">
        <v>640</v>
      </c>
      <c r="C602" s="251"/>
      <c r="D602" s="257"/>
      <c r="E602" s="253"/>
      <c r="F602" s="237"/>
      <c r="G602" s="238"/>
    </row>
    <row r="603" spans="1:7" ht="12.75" customHeight="1" thickBot="1" x14ac:dyDescent="0.25">
      <c r="A603" s="151"/>
      <c r="B603" s="114" t="s">
        <v>308</v>
      </c>
      <c r="C603" s="254"/>
      <c r="D603" s="258"/>
      <c r="E603" s="256"/>
      <c r="F603" s="239"/>
      <c r="G603" s="240"/>
    </row>
    <row r="604" spans="1:7" ht="12.75" customHeight="1" x14ac:dyDescent="0.2">
      <c r="A604" s="111"/>
      <c r="B604" s="73" t="s">
        <v>641</v>
      </c>
      <c r="C604" s="26"/>
      <c r="D604" s="71"/>
      <c r="E604" s="168"/>
      <c r="F604" s="171"/>
      <c r="G604" s="172"/>
    </row>
    <row r="605" spans="1:7" ht="12.75" customHeight="1" x14ac:dyDescent="0.2">
      <c r="A605" s="111"/>
      <c r="B605" s="42" t="s">
        <v>235</v>
      </c>
      <c r="C605" s="26"/>
      <c r="D605" s="71"/>
      <c r="E605" s="168"/>
      <c r="F605" s="171"/>
      <c r="G605" s="172"/>
    </row>
    <row r="606" spans="1:7" ht="12.75" customHeight="1" x14ac:dyDescent="0.2">
      <c r="A606" s="262" t="s">
        <v>642</v>
      </c>
      <c r="B606" s="226" t="s">
        <v>36</v>
      </c>
      <c r="C606" s="77"/>
      <c r="D606" s="228"/>
      <c r="E606" s="168"/>
      <c r="F606" s="171"/>
      <c r="G606" s="172"/>
    </row>
    <row r="607" spans="1:7" ht="12.75" customHeight="1" x14ac:dyDescent="0.2">
      <c r="A607" s="112"/>
      <c r="B607" s="113" t="s">
        <v>249</v>
      </c>
      <c r="C607" s="97"/>
      <c r="D607" s="71"/>
      <c r="E607" s="168"/>
      <c r="F607" s="171"/>
      <c r="G607" s="172"/>
    </row>
    <row r="608" spans="1:7" ht="12.75" customHeight="1" x14ac:dyDescent="0.2">
      <c r="A608" s="111"/>
      <c r="B608" s="76"/>
      <c r="C608" s="99"/>
      <c r="D608" s="71"/>
      <c r="E608" s="168"/>
      <c r="F608" s="171"/>
      <c r="G608" s="172"/>
    </row>
    <row r="609" spans="1:7" ht="12.75" customHeight="1" x14ac:dyDescent="0.2">
      <c r="A609" s="111"/>
      <c r="B609" s="76"/>
      <c r="C609" s="99"/>
      <c r="D609" s="71"/>
      <c r="E609" s="168"/>
      <c r="F609" s="171"/>
      <c r="G609" s="172"/>
    </row>
    <row r="610" spans="1:7" ht="12.75" customHeight="1" x14ac:dyDescent="0.2">
      <c r="A610" s="111"/>
      <c r="B610" s="76"/>
      <c r="C610" s="99"/>
      <c r="D610" s="71"/>
      <c r="E610" s="168"/>
      <c r="F610" s="171"/>
      <c r="G610" s="172"/>
    </row>
    <row r="611" spans="1:7" ht="12.75" customHeight="1" x14ac:dyDescent="0.2">
      <c r="A611" s="111"/>
      <c r="B611" s="76"/>
      <c r="C611" s="99"/>
      <c r="D611" s="71"/>
      <c r="E611" s="168"/>
      <c r="F611" s="171"/>
      <c r="G611" s="172"/>
    </row>
    <row r="612" spans="1:7" ht="12.75" customHeight="1" x14ac:dyDescent="0.2">
      <c r="A612" s="111"/>
      <c r="B612" s="76"/>
      <c r="C612" s="99"/>
      <c r="D612" s="71"/>
      <c r="E612" s="168"/>
      <c r="F612" s="171"/>
      <c r="G612" s="172"/>
    </row>
    <row r="613" spans="1:7" ht="12.75" customHeight="1" x14ac:dyDescent="0.2">
      <c r="A613" s="111"/>
      <c r="B613" s="76"/>
      <c r="C613" s="99"/>
      <c r="D613" s="71"/>
      <c r="E613" s="168"/>
      <c r="F613" s="171"/>
      <c r="G613" s="190"/>
    </row>
    <row r="614" spans="1:7" ht="12.75" customHeight="1" x14ac:dyDescent="0.2">
      <c r="A614" s="111"/>
      <c r="B614" s="76"/>
      <c r="C614" s="99"/>
      <c r="D614" s="71"/>
      <c r="E614" s="168"/>
      <c r="F614" s="171"/>
      <c r="G614" s="172"/>
    </row>
    <row r="615" spans="1:7" ht="12.75" customHeight="1" x14ac:dyDescent="0.2">
      <c r="A615" s="111"/>
      <c r="B615" s="76"/>
      <c r="C615" s="99"/>
      <c r="D615" s="71"/>
      <c r="E615" s="168"/>
      <c r="F615" s="171"/>
      <c r="G615" s="172"/>
    </row>
    <row r="616" spans="1:7" ht="12.75" customHeight="1" x14ac:dyDescent="0.2">
      <c r="A616" s="111"/>
      <c r="B616" s="76"/>
      <c r="C616" s="99"/>
      <c r="D616" s="71"/>
      <c r="E616" s="168"/>
      <c r="F616" s="171"/>
      <c r="G616" s="172"/>
    </row>
    <row r="617" spans="1:7" ht="12.75" customHeight="1" x14ac:dyDescent="0.2">
      <c r="A617" s="111"/>
      <c r="B617" s="76"/>
      <c r="C617" s="99"/>
      <c r="D617" s="71"/>
      <c r="E617" s="168"/>
      <c r="F617" s="171"/>
      <c r="G617" s="172"/>
    </row>
    <row r="618" spans="1:7" ht="12.75" customHeight="1" x14ac:dyDescent="0.2">
      <c r="A618" s="111"/>
      <c r="B618" s="76"/>
      <c r="C618" s="99"/>
      <c r="D618" s="71"/>
      <c r="E618" s="168"/>
      <c r="F618" s="171"/>
      <c r="G618" s="172"/>
    </row>
    <row r="619" spans="1:7" ht="12.75" customHeight="1" x14ac:dyDescent="0.2">
      <c r="A619" s="111"/>
      <c r="B619" s="76"/>
      <c r="C619" s="99"/>
      <c r="D619" s="71"/>
      <c r="E619" s="168"/>
      <c r="F619" s="171"/>
      <c r="G619" s="172"/>
    </row>
    <row r="620" spans="1:7" ht="12.75" customHeight="1" x14ac:dyDescent="0.2">
      <c r="A620" s="111"/>
      <c r="B620" s="76"/>
      <c r="C620" s="99"/>
      <c r="D620" s="71"/>
      <c r="E620" s="168"/>
      <c r="F620" s="171"/>
      <c r="G620" s="172"/>
    </row>
    <row r="621" spans="1:7" ht="12.75" customHeight="1" x14ac:dyDescent="0.2">
      <c r="A621" s="111"/>
      <c r="B621" s="76"/>
      <c r="C621" s="99"/>
      <c r="D621" s="71"/>
      <c r="E621" s="168"/>
      <c r="F621" s="171"/>
      <c r="G621" s="172"/>
    </row>
    <row r="622" spans="1:7" ht="12.75" customHeight="1" x14ac:dyDescent="0.2">
      <c r="A622" s="111"/>
      <c r="B622" s="76"/>
      <c r="C622" s="99"/>
      <c r="D622" s="71"/>
      <c r="E622" s="168"/>
      <c r="F622" s="171"/>
      <c r="G622" s="172"/>
    </row>
    <row r="623" spans="1:7" ht="12.75" customHeight="1" x14ac:dyDescent="0.2">
      <c r="A623" s="111"/>
      <c r="B623" s="76"/>
      <c r="C623" s="99"/>
      <c r="D623" s="71"/>
      <c r="E623" s="168"/>
      <c r="F623" s="171"/>
      <c r="G623" s="172"/>
    </row>
    <row r="624" spans="1:7" ht="12.75" customHeight="1" x14ac:dyDescent="0.2">
      <c r="A624" s="111"/>
      <c r="B624" s="76"/>
      <c r="C624" s="99"/>
      <c r="D624" s="71"/>
      <c r="E624" s="168"/>
      <c r="F624" s="171"/>
      <c r="G624" s="172"/>
    </row>
    <row r="625" spans="1:7" ht="12.75" customHeight="1" x14ac:dyDescent="0.2">
      <c r="A625" s="111"/>
      <c r="B625" s="76"/>
      <c r="C625" s="99"/>
      <c r="D625" s="71"/>
      <c r="E625" s="168"/>
      <c r="F625" s="171"/>
      <c r="G625" s="172"/>
    </row>
    <row r="626" spans="1:7" ht="12.75" customHeight="1" x14ac:dyDescent="0.2">
      <c r="A626" s="111"/>
      <c r="B626" s="76"/>
      <c r="C626" s="99"/>
      <c r="D626" s="71"/>
      <c r="E626" s="168"/>
      <c r="F626" s="171"/>
      <c r="G626" s="172"/>
    </row>
    <row r="627" spans="1:7" ht="12.75" customHeight="1" x14ac:dyDescent="0.2">
      <c r="A627" s="111"/>
      <c r="B627" s="76"/>
      <c r="C627" s="99"/>
      <c r="D627" s="71"/>
      <c r="E627" s="168"/>
      <c r="F627" s="171"/>
      <c r="G627" s="172"/>
    </row>
    <row r="628" spans="1:7" ht="12.75" customHeight="1" x14ac:dyDescent="0.2">
      <c r="A628" s="111"/>
      <c r="B628" s="76"/>
      <c r="C628" s="99"/>
      <c r="D628" s="71"/>
      <c r="E628" s="168"/>
      <c r="F628" s="171"/>
      <c r="G628" s="172"/>
    </row>
    <row r="629" spans="1:7" ht="12.75" customHeight="1" x14ac:dyDescent="0.2">
      <c r="A629" s="111"/>
      <c r="B629" s="76"/>
      <c r="C629" s="99"/>
      <c r="D629" s="71"/>
      <c r="E629" s="168"/>
      <c r="F629" s="171"/>
      <c r="G629" s="172"/>
    </row>
    <row r="630" spans="1:7" ht="12.75" customHeight="1" x14ac:dyDescent="0.2">
      <c r="A630" s="111"/>
      <c r="B630" s="76"/>
      <c r="C630" s="99"/>
      <c r="D630" s="71"/>
      <c r="E630" s="168"/>
      <c r="F630" s="171"/>
      <c r="G630" s="172"/>
    </row>
    <row r="631" spans="1:7" ht="12.75" customHeight="1" x14ac:dyDescent="0.2">
      <c r="A631" s="111"/>
      <c r="B631" s="76"/>
      <c r="C631" s="99"/>
      <c r="D631" s="71"/>
      <c r="E631" s="168"/>
      <c r="F631" s="171"/>
      <c r="G631" s="172"/>
    </row>
    <row r="632" spans="1:7" ht="12.75" customHeight="1" x14ac:dyDescent="0.2">
      <c r="A632" s="111"/>
      <c r="B632" s="76"/>
      <c r="C632" s="99"/>
      <c r="D632" s="71"/>
      <c r="E632" s="168"/>
      <c r="F632" s="171"/>
      <c r="G632" s="172"/>
    </row>
    <row r="633" spans="1:7" ht="12.75" customHeight="1" x14ac:dyDescent="0.2">
      <c r="A633" s="111"/>
      <c r="B633" s="76"/>
      <c r="C633" s="99"/>
      <c r="D633" s="71"/>
      <c r="E633" s="168"/>
      <c r="F633" s="171"/>
      <c r="G633" s="172"/>
    </row>
    <row r="634" spans="1:7" ht="12.75" customHeight="1" x14ac:dyDescent="0.2">
      <c r="A634" s="111"/>
      <c r="B634" s="76"/>
      <c r="C634" s="99"/>
      <c r="D634" s="71"/>
      <c r="E634" s="168"/>
      <c r="F634" s="171"/>
      <c r="G634" s="172"/>
    </row>
    <row r="635" spans="1:7" ht="12.75" customHeight="1" x14ac:dyDescent="0.2">
      <c r="A635" s="111"/>
      <c r="B635" s="76"/>
      <c r="C635" s="99"/>
      <c r="D635" s="71"/>
      <c r="E635" s="168"/>
      <c r="F635" s="171"/>
      <c r="G635" s="172"/>
    </row>
    <row r="636" spans="1:7" ht="12.75" customHeight="1" x14ac:dyDescent="0.2">
      <c r="A636" s="111"/>
      <c r="B636" s="76"/>
      <c r="C636" s="99"/>
      <c r="D636" s="71"/>
      <c r="E636" s="168"/>
      <c r="F636" s="171"/>
      <c r="G636" s="172"/>
    </row>
    <row r="637" spans="1:7" ht="12.75" customHeight="1" x14ac:dyDescent="0.2">
      <c r="A637" s="111"/>
      <c r="B637" s="76"/>
      <c r="C637" s="99"/>
      <c r="D637" s="71"/>
      <c r="E637" s="168"/>
      <c r="F637" s="171"/>
      <c r="G637" s="172"/>
    </row>
    <row r="638" spans="1:7" ht="12.75" customHeight="1" x14ac:dyDescent="0.2">
      <c r="A638" s="111"/>
      <c r="B638" s="76"/>
      <c r="C638" s="99"/>
      <c r="D638" s="71"/>
      <c r="E638" s="168"/>
      <c r="F638" s="171"/>
      <c r="G638" s="172"/>
    </row>
    <row r="639" spans="1:7" ht="12.75" customHeight="1" x14ac:dyDescent="0.2">
      <c r="A639" s="111"/>
      <c r="B639" s="76"/>
      <c r="C639" s="99"/>
      <c r="D639" s="71"/>
      <c r="E639" s="168"/>
      <c r="F639" s="171"/>
      <c r="G639" s="172"/>
    </row>
    <row r="640" spans="1:7" ht="12.75" customHeight="1" x14ac:dyDescent="0.2">
      <c r="A640" s="111"/>
      <c r="B640" s="76"/>
      <c r="C640" s="99"/>
      <c r="D640" s="71"/>
      <c r="E640" s="168"/>
      <c r="F640" s="171"/>
      <c r="G640" s="172"/>
    </row>
    <row r="641" spans="1:7" ht="12.75" customHeight="1" x14ac:dyDescent="0.2">
      <c r="A641" s="111"/>
      <c r="B641" s="76"/>
      <c r="C641" s="99"/>
      <c r="D641" s="71"/>
      <c r="E641" s="168"/>
      <c r="F641" s="171"/>
      <c r="G641" s="172"/>
    </row>
    <row r="642" spans="1:7" ht="12.75" customHeight="1" x14ac:dyDescent="0.2">
      <c r="A642" s="111"/>
      <c r="B642" s="76"/>
      <c r="C642" s="99"/>
      <c r="D642" s="71"/>
      <c r="E642" s="168"/>
      <c r="F642" s="171"/>
      <c r="G642" s="172"/>
    </row>
    <row r="643" spans="1:7" ht="12.75" customHeight="1" x14ac:dyDescent="0.2">
      <c r="A643" s="111"/>
      <c r="B643" s="76"/>
      <c r="C643" s="99"/>
      <c r="D643" s="71"/>
      <c r="E643" s="168"/>
      <c r="F643" s="171"/>
      <c r="G643" s="172"/>
    </row>
    <row r="644" spans="1:7" ht="12.75" customHeight="1" x14ac:dyDescent="0.2">
      <c r="A644" s="111"/>
      <c r="B644" s="76"/>
      <c r="C644" s="99"/>
      <c r="D644" s="71"/>
      <c r="E644" s="168"/>
      <c r="F644" s="171"/>
      <c r="G644" s="172"/>
    </row>
    <row r="645" spans="1:7" ht="12.75" customHeight="1" thickBot="1" x14ac:dyDescent="0.25">
      <c r="A645" s="111"/>
      <c r="B645" s="76"/>
      <c r="C645" s="99"/>
      <c r="D645" s="71"/>
      <c r="E645" s="168"/>
      <c r="F645" s="171"/>
      <c r="G645" s="172"/>
    </row>
    <row r="646" spans="1:7" ht="12.75" customHeight="1" x14ac:dyDescent="0.2">
      <c r="A646" s="150"/>
      <c r="B646" s="144" t="s">
        <v>643</v>
      </c>
      <c r="C646" s="251"/>
      <c r="D646" s="257"/>
      <c r="E646" s="253"/>
      <c r="F646" s="237"/>
      <c r="G646" s="238"/>
    </row>
    <row r="647" spans="1:7" ht="12.75" customHeight="1" thickBot="1" x14ac:dyDescent="0.25">
      <c r="A647" s="151"/>
      <c r="B647" s="114" t="s">
        <v>644</v>
      </c>
      <c r="C647" s="254"/>
      <c r="D647" s="258"/>
      <c r="E647" s="256"/>
      <c r="F647" s="239"/>
      <c r="G647"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8" manualBreakCount="18">
    <brk id="78" max="19" man="1"/>
    <brk id="107" max="19" man="1"/>
    <brk id="131" max="19" man="1"/>
    <brk id="203" max="19" man="1"/>
    <brk id="224" max="19" man="1"/>
    <brk id="245" max="19" man="1"/>
    <brk id="268" max="19" man="1"/>
    <brk id="317" max="19" man="1"/>
    <brk id="344" max="19" man="1"/>
    <brk id="372" max="19" man="1"/>
    <brk id="399" max="19" man="1"/>
    <brk id="422" max="19" man="1"/>
    <brk id="451" max="19" man="1"/>
    <brk id="459" max="19" man="1"/>
    <brk id="478" max="19" man="1"/>
    <brk id="526" max="19" man="1"/>
    <brk id="566" max="19" man="1"/>
    <brk id="603" max="1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S610"/>
  <sheetViews>
    <sheetView showGridLines="0" showWhiteSpace="0" view="pageBreakPreview" topLeftCell="A514" zoomScaleNormal="100" zoomScaleSheetLayoutView="100" workbookViewId="0">
      <selection activeCell="B89" sqref="B89"/>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691</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431</v>
      </c>
      <c r="C5" s="43"/>
      <c r="D5" s="44"/>
      <c r="E5" s="168"/>
      <c r="F5" s="169"/>
      <c r="G5" s="170"/>
    </row>
    <row r="6" spans="1:7" s="14" customFormat="1" x14ac:dyDescent="0.2">
      <c r="A6" s="102"/>
      <c r="B6" s="127"/>
      <c r="C6" s="43"/>
      <c r="D6" s="44"/>
      <c r="E6" s="168"/>
      <c r="F6" s="169"/>
      <c r="G6" s="170"/>
    </row>
    <row r="7" spans="1:7" s="14" customFormat="1" x14ac:dyDescent="0.2">
      <c r="A7" s="102" t="s">
        <v>432</v>
      </c>
      <c r="B7" s="45" t="s">
        <v>433</v>
      </c>
      <c r="C7" s="43"/>
      <c r="D7" s="44"/>
      <c r="E7" s="168"/>
      <c r="F7" s="169"/>
      <c r="G7" s="170"/>
    </row>
    <row r="8" spans="1:7" s="14" customFormat="1" ht="36" x14ac:dyDescent="0.2">
      <c r="A8" s="270"/>
      <c r="B8" s="49" t="s">
        <v>434</v>
      </c>
      <c r="C8" s="43"/>
      <c r="D8" s="44"/>
      <c r="E8" s="168"/>
      <c r="F8" s="169"/>
      <c r="G8" s="170"/>
    </row>
    <row r="9" spans="1:7" s="14" customFormat="1" ht="24" x14ac:dyDescent="0.2">
      <c r="A9" s="102"/>
      <c r="B9" s="49" t="s">
        <v>435</v>
      </c>
      <c r="C9" s="43"/>
      <c r="D9" s="44"/>
      <c r="E9" s="168"/>
      <c r="F9" s="169"/>
      <c r="G9" s="170"/>
    </row>
    <row r="10" spans="1:7" s="14" customFormat="1" ht="120" x14ac:dyDescent="0.2">
      <c r="A10" s="102"/>
      <c r="B10" s="49" t="s">
        <v>436</v>
      </c>
      <c r="C10" s="43"/>
      <c r="D10" s="44"/>
      <c r="E10" s="168"/>
      <c r="F10" s="169"/>
      <c r="G10" s="170"/>
    </row>
    <row r="11" spans="1:7" s="14" customFormat="1" ht="156" x14ac:dyDescent="0.2">
      <c r="A11" s="102"/>
      <c r="B11" s="49" t="s">
        <v>437</v>
      </c>
      <c r="C11" s="43"/>
      <c r="D11" s="44"/>
      <c r="E11" s="168"/>
      <c r="F11" s="169"/>
      <c r="G11" s="170"/>
    </row>
    <row r="12" spans="1:7" s="14" customFormat="1" ht="60" x14ac:dyDescent="0.2">
      <c r="A12" s="102"/>
      <c r="B12" s="49" t="s">
        <v>438</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439</v>
      </c>
      <c r="C14" s="43"/>
      <c r="D14" s="44"/>
      <c r="E14" s="168"/>
      <c r="F14" s="169"/>
      <c r="G14" s="170"/>
    </row>
    <row r="15" spans="1:7" s="14" customFormat="1" ht="168" x14ac:dyDescent="0.2">
      <c r="A15" s="102"/>
      <c r="B15" s="61" t="s">
        <v>440</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441</v>
      </c>
      <c r="C17" s="43"/>
      <c r="D17" s="44"/>
      <c r="E17" s="168"/>
      <c r="F17" s="169"/>
      <c r="G17" s="170"/>
    </row>
    <row r="18" spans="1:7" s="14" customFormat="1" ht="120" x14ac:dyDescent="0.2">
      <c r="A18" s="102"/>
      <c r="B18" s="61" t="s">
        <v>442</v>
      </c>
      <c r="C18" s="43"/>
      <c r="D18" s="44"/>
      <c r="E18" s="168"/>
      <c r="F18" s="169"/>
      <c r="G18" s="170"/>
    </row>
    <row r="19" spans="1:7" s="14" customFormat="1" x14ac:dyDescent="0.2">
      <c r="A19" s="102"/>
      <c r="B19" s="45" t="s">
        <v>443</v>
      </c>
      <c r="C19" s="43"/>
      <c r="D19" s="44"/>
      <c r="E19" s="168"/>
      <c r="F19" s="169"/>
      <c r="G19" s="170"/>
    </row>
    <row r="20" spans="1:7" s="14" customFormat="1" ht="156" x14ac:dyDescent="0.2">
      <c r="A20" s="102"/>
      <c r="B20" s="61" t="s">
        <v>444</v>
      </c>
      <c r="C20" s="43"/>
      <c r="D20" s="44"/>
      <c r="E20" s="168"/>
      <c r="F20" s="169"/>
      <c r="G20" s="170"/>
    </row>
    <row r="21" spans="1:7" s="14" customFormat="1" ht="132" x14ac:dyDescent="0.2">
      <c r="A21" s="102"/>
      <c r="B21" s="61" t="s">
        <v>445</v>
      </c>
      <c r="C21" s="43"/>
      <c r="D21" s="44"/>
      <c r="E21" s="168"/>
      <c r="F21" s="169"/>
      <c r="G21" s="170"/>
    </row>
    <row r="22" spans="1:7" s="14" customFormat="1" ht="60" x14ac:dyDescent="0.2">
      <c r="A22" s="102"/>
      <c r="B22" s="61" t="s">
        <v>446</v>
      </c>
      <c r="C22" s="43"/>
      <c r="D22" s="44"/>
      <c r="E22" s="168"/>
      <c r="F22" s="169"/>
      <c r="G22" s="170"/>
    </row>
    <row r="23" spans="1:7" s="14" customFormat="1" ht="120" x14ac:dyDescent="0.2">
      <c r="A23" s="102"/>
      <c r="B23" s="61" t="s">
        <v>447</v>
      </c>
      <c r="C23" s="43"/>
      <c r="D23" s="44"/>
      <c r="E23" s="168"/>
      <c r="F23" s="169"/>
      <c r="G23" s="170"/>
    </row>
    <row r="24" spans="1:7" s="14" customFormat="1" ht="60" x14ac:dyDescent="0.2">
      <c r="A24" s="102"/>
      <c r="B24" s="61" t="s">
        <v>448</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431</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320</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321</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322</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323</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324</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325</v>
      </c>
      <c r="B60" s="131" t="s">
        <v>310</v>
      </c>
      <c r="C60" s="26"/>
      <c r="D60" s="27"/>
      <c r="E60" s="168"/>
      <c r="F60" s="171"/>
      <c r="G60" s="172"/>
    </row>
    <row r="61" spans="1:7" s="14" customFormat="1" x14ac:dyDescent="0.2">
      <c r="A61" s="102" t="s">
        <v>132</v>
      </c>
      <c r="B61" s="41" t="s">
        <v>311</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326</v>
      </c>
      <c r="B64" s="131" t="s">
        <v>312</v>
      </c>
      <c r="C64" s="26"/>
      <c r="D64" s="27"/>
      <c r="E64" s="168"/>
      <c r="F64" s="171"/>
      <c r="G64" s="172"/>
    </row>
    <row r="65" spans="1:7" s="14" customFormat="1" x14ac:dyDescent="0.2">
      <c r="A65" s="102" t="s">
        <v>132</v>
      </c>
      <c r="B65" s="41" t="s">
        <v>313</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327</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328</v>
      </c>
      <c r="B85" s="48" t="s">
        <v>52</v>
      </c>
      <c r="C85" s="26"/>
      <c r="D85" s="37"/>
      <c r="E85" s="178"/>
      <c r="F85" s="171"/>
      <c r="G85" s="172"/>
    </row>
    <row r="86" spans="1:7" s="14" customFormat="1" ht="48.75" customHeight="1" x14ac:dyDescent="0.2">
      <c r="A86" s="102"/>
      <c r="B86" s="49" t="s">
        <v>53</v>
      </c>
      <c r="C86" s="26" t="s">
        <v>39</v>
      </c>
      <c r="D86" s="50">
        <v>142</v>
      </c>
      <c r="E86" s="168"/>
      <c r="F86" s="171"/>
      <c r="G86" s="172"/>
    </row>
    <row r="87" spans="1:7" s="14" customFormat="1" x14ac:dyDescent="0.2">
      <c r="A87" s="102"/>
      <c r="B87" s="49"/>
      <c r="C87" s="26"/>
      <c r="D87" s="50"/>
      <c r="E87" s="168"/>
      <c r="F87" s="171"/>
      <c r="G87" s="172"/>
    </row>
    <row r="88" spans="1:7" s="14" customFormat="1" x14ac:dyDescent="0.2">
      <c r="A88" s="102" t="s">
        <v>329</v>
      </c>
      <c r="B88" s="51" t="s">
        <v>37</v>
      </c>
      <c r="C88" s="26"/>
      <c r="D88" s="52"/>
      <c r="E88" s="168"/>
      <c r="F88" s="171"/>
      <c r="G88" s="172"/>
    </row>
    <row r="89" spans="1:7" s="14" customFormat="1" ht="51" customHeight="1" x14ac:dyDescent="0.2">
      <c r="A89" s="102"/>
      <c r="B89" s="53" t="s">
        <v>38</v>
      </c>
      <c r="C89" s="26" t="s">
        <v>39</v>
      </c>
      <c r="D89" s="50">
        <v>7.5460000000000003</v>
      </c>
      <c r="E89" s="168"/>
      <c r="F89" s="171"/>
      <c r="G89" s="172"/>
    </row>
    <row r="90" spans="1:7" s="14" customFormat="1" x14ac:dyDescent="0.2">
      <c r="A90" s="102"/>
      <c r="B90" s="54"/>
      <c r="C90" s="26"/>
      <c r="D90" s="27"/>
      <c r="E90" s="168"/>
      <c r="F90" s="171"/>
      <c r="G90" s="172"/>
    </row>
    <row r="91" spans="1:7" s="14" customFormat="1" x14ac:dyDescent="0.2">
      <c r="A91" s="102" t="s">
        <v>330</v>
      </c>
      <c r="B91" s="31" t="s">
        <v>40</v>
      </c>
      <c r="C91" s="26"/>
      <c r="D91" s="27"/>
      <c r="E91" s="168"/>
      <c r="F91" s="171"/>
      <c r="G91" s="172"/>
    </row>
    <row r="92" spans="1:7" s="14" customFormat="1" ht="50.25" customHeight="1" x14ac:dyDescent="0.2">
      <c r="A92" s="275"/>
      <c r="B92" s="55" t="s">
        <v>319</v>
      </c>
      <c r="C92" s="56"/>
      <c r="D92" s="56"/>
      <c r="E92" s="179"/>
      <c r="F92" s="171"/>
      <c r="G92" s="172"/>
    </row>
    <row r="93" spans="1:7" s="14" customFormat="1" ht="12.75" customHeight="1" x14ac:dyDescent="0.2">
      <c r="A93" s="102" t="s">
        <v>43</v>
      </c>
      <c r="B93" s="57" t="s">
        <v>40</v>
      </c>
      <c r="C93" s="26"/>
      <c r="D93" s="27"/>
      <c r="E93" s="168"/>
      <c r="F93" s="171"/>
      <c r="G93" s="172"/>
    </row>
    <row r="94" spans="1:7" s="12" customFormat="1" x14ac:dyDescent="0.2">
      <c r="A94" s="103" t="s">
        <v>132</v>
      </c>
      <c r="B94" s="58" t="s">
        <v>254</v>
      </c>
      <c r="C94" s="26" t="s">
        <v>41</v>
      </c>
      <c r="D94" s="27">
        <v>1.4822500000000001</v>
      </c>
      <c r="E94" s="168"/>
      <c r="F94" s="180"/>
      <c r="G94" s="181"/>
    </row>
    <row r="95" spans="1:7" x14ac:dyDescent="0.2">
      <c r="A95" s="103" t="s">
        <v>133</v>
      </c>
      <c r="B95" s="34" t="s">
        <v>622</v>
      </c>
      <c r="C95" s="26" t="s">
        <v>41</v>
      </c>
      <c r="D95" s="27">
        <v>7.0874999999999995</v>
      </c>
      <c r="E95" s="168"/>
      <c r="F95" s="171"/>
      <c r="G95" s="172"/>
    </row>
    <row r="96" spans="1:7" s="14" customFormat="1" x14ac:dyDescent="0.2">
      <c r="A96" s="102"/>
      <c r="B96" s="34"/>
      <c r="C96" s="26"/>
      <c r="D96" s="27"/>
      <c r="E96" s="168"/>
      <c r="F96" s="169"/>
      <c r="G96" s="172"/>
    </row>
    <row r="97" spans="1:7" s="14" customFormat="1" x14ac:dyDescent="0.2">
      <c r="A97" s="102" t="s">
        <v>279</v>
      </c>
      <c r="B97" s="59" t="s">
        <v>42</v>
      </c>
      <c r="C97" s="26"/>
      <c r="D97" s="27"/>
      <c r="E97" s="168"/>
      <c r="F97" s="169"/>
      <c r="G97" s="170"/>
    </row>
    <row r="98" spans="1:7" s="14" customFormat="1" ht="25.5" customHeight="1" x14ac:dyDescent="0.25">
      <c r="A98" s="102"/>
      <c r="B98" s="28" t="s">
        <v>193</v>
      </c>
      <c r="C98" s="29"/>
      <c r="D98" s="29"/>
      <c r="E98" s="182"/>
      <c r="F98" s="169"/>
      <c r="G98" s="170"/>
    </row>
    <row r="99" spans="1:7" s="14" customFormat="1" ht="25.5" customHeight="1" x14ac:dyDescent="0.25">
      <c r="A99" s="102"/>
      <c r="B99" s="41" t="s">
        <v>194</v>
      </c>
      <c r="C99" s="60"/>
      <c r="D99" s="60"/>
      <c r="E99" s="183"/>
      <c r="F99" s="169"/>
      <c r="G99" s="170"/>
    </row>
    <row r="100" spans="1:7" s="14" customFormat="1" ht="24" x14ac:dyDescent="0.2">
      <c r="A100" s="102" t="s">
        <v>132</v>
      </c>
      <c r="B100" s="61" t="s">
        <v>256</v>
      </c>
      <c r="C100" s="26" t="s">
        <v>39</v>
      </c>
      <c r="D100" s="50">
        <v>142</v>
      </c>
      <c r="E100" s="168"/>
      <c r="F100" s="171"/>
      <c r="G100" s="172"/>
    </row>
    <row r="101" spans="1:7" s="14" customFormat="1" ht="60" x14ac:dyDescent="0.2">
      <c r="A101" s="102" t="s">
        <v>133</v>
      </c>
      <c r="B101" s="61" t="s">
        <v>337</v>
      </c>
      <c r="C101" s="26" t="s">
        <v>39</v>
      </c>
      <c r="D101" s="50">
        <v>142</v>
      </c>
      <c r="E101" s="168"/>
      <c r="F101" s="171"/>
      <c r="G101" s="172"/>
    </row>
    <row r="102" spans="1:7" s="14" customFormat="1" x14ac:dyDescent="0.2">
      <c r="A102" s="102" t="s">
        <v>331</v>
      </c>
      <c r="B102" s="31" t="s">
        <v>44</v>
      </c>
      <c r="C102" s="26"/>
      <c r="D102" s="27"/>
      <c r="E102" s="168"/>
      <c r="F102" s="171"/>
      <c r="G102" s="172"/>
    </row>
    <row r="103" spans="1:7" s="14" customFormat="1" ht="27" customHeight="1" x14ac:dyDescent="0.2">
      <c r="A103" s="102"/>
      <c r="B103" s="62" t="s">
        <v>45</v>
      </c>
      <c r="C103" s="26"/>
      <c r="D103" s="27"/>
      <c r="E103" s="168"/>
      <c r="F103" s="171"/>
      <c r="G103" s="172"/>
    </row>
    <row r="104" spans="1:7" s="14" customFormat="1" ht="24" x14ac:dyDescent="0.2">
      <c r="A104" s="102" t="s">
        <v>132</v>
      </c>
      <c r="B104" s="62" t="s">
        <v>46</v>
      </c>
      <c r="C104" s="26" t="s">
        <v>39</v>
      </c>
      <c r="D104" s="27">
        <v>22.3675</v>
      </c>
      <c r="E104" s="168"/>
      <c r="F104" s="171"/>
      <c r="G104" s="172"/>
    </row>
    <row r="105" spans="1:7" s="14" customFormat="1" ht="12.75" thickBot="1" x14ac:dyDescent="0.25">
      <c r="A105" s="102"/>
      <c r="B105" s="62"/>
      <c r="C105" s="26"/>
      <c r="D105" s="27"/>
      <c r="E105" s="27"/>
      <c r="F105" s="27"/>
      <c r="G105" s="27"/>
    </row>
    <row r="106" spans="1:7" s="14" customFormat="1" x14ac:dyDescent="0.2">
      <c r="A106" s="272"/>
      <c r="B106" s="132" t="s">
        <v>47</v>
      </c>
      <c r="C106" s="138"/>
      <c r="D106" s="134"/>
      <c r="E106" s="134"/>
      <c r="F106" s="134"/>
      <c r="G106" s="134"/>
    </row>
    <row r="107" spans="1:7" s="14" customFormat="1" ht="12.75" thickBot="1" x14ac:dyDescent="0.25">
      <c r="A107" s="273"/>
      <c r="B107" s="135" t="s">
        <v>48</v>
      </c>
      <c r="C107" s="139"/>
      <c r="D107" s="137"/>
      <c r="E107" s="233"/>
      <c r="F107" s="234"/>
      <c r="G107" s="235"/>
    </row>
    <row r="108" spans="1:7" s="14" customFormat="1" x14ac:dyDescent="0.2">
      <c r="A108" s="102"/>
      <c r="B108" s="42" t="s">
        <v>49</v>
      </c>
      <c r="C108" s="26"/>
      <c r="D108" s="27"/>
      <c r="E108" s="168"/>
      <c r="F108" s="169"/>
      <c r="G108" s="170"/>
    </row>
    <row r="109" spans="1:7" s="14" customFormat="1" x14ac:dyDescent="0.2">
      <c r="A109" s="102" t="s">
        <v>332</v>
      </c>
      <c r="B109" s="25" t="s">
        <v>50</v>
      </c>
      <c r="C109" s="26"/>
      <c r="D109" s="27"/>
      <c r="E109" s="168"/>
      <c r="F109" s="169"/>
      <c r="G109" s="170"/>
    </row>
    <row r="110" spans="1:7" s="14" customFormat="1" ht="58.5" customHeight="1" x14ac:dyDescent="0.25">
      <c r="A110" s="102"/>
      <c r="B110" s="28" t="s">
        <v>178</v>
      </c>
      <c r="C110" s="29"/>
      <c r="D110" s="29"/>
      <c r="E110" s="182"/>
      <c r="F110" s="182"/>
      <c r="G110" s="184"/>
    </row>
    <row r="111" spans="1:7" s="14" customFormat="1" ht="35.25" customHeight="1" x14ac:dyDescent="0.25">
      <c r="A111" s="102"/>
      <c r="B111" s="30" t="s">
        <v>177</v>
      </c>
      <c r="C111" s="29"/>
      <c r="D111" s="29"/>
      <c r="E111" s="182"/>
      <c r="F111" s="182"/>
      <c r="G111" s="184"/>
    </row>
    <row r="112" spans="1:7" s="14" customFormat="1" ht="36" customHeight="1" x14ac:dyDescent="0.25">
      <c r="A112" s="102"/>
      <c r="B112" s="28" t="s">
        <v>126</v>
      </c>
      <c r="C112" s="29"/>
      <c r="D112" s="29"/>
      <c r="E112" s="182"/>
      <c r="F112" s="182"/>
      <c r="G112" s="184"/>
    </row>
    <row r="113" spans="1:7" s="14" customFormat="1" ht="15" customHeight="1" x14ac:dyDescent="0.2">
      <c r="A113" s="276" t="s">
        <v>54</v>
      </c>
      <c r="B113" s="217" t="s">
        <v>55</v>
      </c>
      <c r="C113" s="218"/>
      <c r="D113" s="191"/>
      <c r="E113" s="168"/>
      <c r="F113" s="169"/>
      <c r="G113" s="170"/>
    </row>
    <row r="114" spans="1:7" s="22" customFormat="1" ht="14.25" customHeight="1" x14ac:dyDescent="0.25">
      <c r="A114" s="271"/>
      <c r="B114" s="31" t="s">
        <v>203</v>
      </c>
      <c r="C114" s="32"/>
      <c r="D114" s="33"/>
      <c r="E114" s="185"/>
      <c r="F114" s="186"/>
      <c r="G114" s="187"/>
    </row>
    <row r="115" spans="1:7" s="14" customFormat="1" ht="12" customHeight="1" x14ac:dyDescent="0.2">
      <c r="A115" s="102"/>
      <c r="B115" s="34" t="s">
        <v>215</v>
      </c>
      <c r="C115" s="26" t="s">
        <v>39</v>
      </c>
      <c r="D115" s="27">
        <v>22.3675</v>
      </c>
      <c r="E115" s="168"/>
      <c r="F115" s="171"/>
      <c r="G115" s="172"/>
    </row>
    <row r="116" spans="1:7" s="14" customFormat="1" ht="15" customHeight="1" x14ac:dyDescent="0.2">
      <c r="A116" s="277" t="s">
        <v>333</v>
      </c>
      <c r="B116" s="219" t="s">
        <v>11</v>
      </c>
      <c r="C116" s="220"/>
      <c r="D116" s="191"/>
      <c r="E116" s="168"/>
      <c r="F116" s="169"/>
      <c r="G116" s="170"/>
    </row>
    <row r="117" spans="1:7" x14ac:dyDescent="0.2">
      <c r="A117" s="280" t="s">
        <v>334</v>
      </c>
      <c r="B117" s="211" t="s">
        <v>56</v>
      </c>
      <c r="C117" s="212"/>
      <c r="D117" s="213"/>
      <c r="E117" s="188"/>
      <c r="F117" s="189"/>
      <c r="G117" s="190"/>
    </row>
    <row r="118" spans="1:7" s="12" customFormat="1" x14ac:dyDescent="0.2">
      <c r="A118" s="103" t="s">
        <v>132</v>
      </c>
      <c r="B118" s="58" t="s">
        <v>254</v>
      </c>
      <c r="C118" s="26" t="s">
        <v>41</v>
      </c>
      <c r="D118" s="27">
        <v>0.63525000000000009</v>
      </c>
      <c r="E118" s="168"/>
      <c r="F118" s="180"/>
      <c r="G118" s="181"/>
    </row>
    <row r="119" spans="1:7" x14ac:dyDescent="0.2">
      <c r="A119" s="103" t="s">
        <v>133</v>
      </c>
      <c r="B119" s="34" t="s">
        <v>622</v>
      </c>
      <c r="C119" s="26" t="s">
        <v>41</v>
      </c>
      <c r="D119" s="27">
        <v>7.0874999999999995</v>
      </c>
      <c r="E119" s="168"/>
      <c r="F119" s="171"/>
      <c r="G119" s="172"/>
    </row>
    <row r="120" spans="1:7" x14ac:dyDescent="0.2">
      <c r="A120" s="280" t="s">
        <v>335</v>
      </c>
      <c r="B120" s="211" t="s">
        <v>59</v>
      </c>
      <c r="C120" s="212"/>
      <c r="D120" s="213"/>
      <c r="E120" s="188"/>
      <c r="F120" s="189"/>
      <c r="G120" s="190"/>
    </row>
    <row r="121" spans="1:7" x14ac:dyDescent="0.2">
      <c r="A121" s="278"/>
      <c r="B121" s="38" t="s">
        <v>135</v>
      </c>
      <c r="C121" s="39"/>
      <c r="D121" s="40"/>
      <c r="E121" s="188"/>
      <c r="F121" s="189"/>
      <c r="G121" s="190"/>
    </row>
    <row r="122" spans="1:7" ht="13.5" x14ac:dyDescent="0.2">
      <c r="A122" s="278" t="s">
        <v>132</v>
      </c>
      <c r="B122" s="35" t="s">
        <v>258</v>
      </c>
      <c r="C122" s="36" t="s">
        <v>118</v>
      </c>
      <c r="D122" s="37">
        <v>2.3800000000000003</v>
      </c>
      <c r="E122" s="168"/>
      <c r="F122" s="171"/>
      <c r="G122" s="172"/>
    </row>
    <row r="123" spans="1:7" ht="13.5" x14ac:dyDescent="0.2">
      <c r="A123" s="278" t="s">
        <v>133</v>
      </c>
      <c r="B123" s="35" t="s">
        <v>470</v>
      </c>
      <c r="C123" s="36" t="s">
        <v>118</v>
      </c>
      <c r="D123" s="37">
        <v>0.26600000000000001</v>
      </c>
      <c r="E123" s="168"/>
      <c r="F123" s="171"/>
      <c r="G123" s="172"/>
    </row>
    <row r="124" spans="1:7" x14ac:dyDescent="0.2">
      <c r="A124" s="278"/>
      <c r="B124" s="38" t="s">
        <v>158</v>
      </c>
      <c r="C124" s="39"/>
      <c r="D124" s="40"/>
      <c r="E124" s="188"/>
      <c r="F124" s="171"/>
      <c r="G124" s="172"/>
    </row>
    <row r="125" spans="1:7" ht="13.5" x14ac:dyDescent="0.2">
      <c r="A125" s="278" t="s">
        <v>137</v>
      </c>
      <c r="B125" s="35" t="s">
        <v>336</v>
      </c>
      <c r="C125" s="36" t="s">
        <v>118</v>
      </c>
      <c r="D125" s="37">
        <v>12.255000000000001</v>
      </c>
      <c r="E125" s="168"/>
      <c r="F125" s="171"/>
      <c r="G125" s="172"/>
    </row>
    <row r="126" spans="1:7" x14ac:dyDescent="0.2">
      <c r="A126" s="280" t="s">
        <v>339</v>
      </c>
      <c r="B126" s="211" t="s">
        <v>206</v>
      </c>
      <c r="C126" s="212"/>
      <c r="D126" s="213"/>
      <c r="E126" s="188"/>
      <c r="F126" s="189"/>
      <c r="G126" s="190"/>
    </row>
    <row r="127" spans="1:7" x14ac:dyDescent="0.2">
      <c r="A127" s="278"/>
      <c r="B127" s="38" t="s">
        <v>216</v>
      </c>
      <c r="C127" s="39"/>
      <c r="D127" s="40"/>
      <c r="E127" s="188"/>
      <c r="F127" s="189"/>
      <c r="G127" s="190"/>
    </row>
    <row r="128" spans="1:7" ht="13.5" x14ac:dyDescent="0.2">
      <c r="A128" s="278" t="s">
        <v>132</v>
      </c>
      <c r="B128" s="35" t="s">
        <v>468</v>
      </c>
      <c r="C128" s="36" t="s">
        <v>118</v>
      </c>
      <c r="D128" s="37">
        <v>4.8599999999999994</v>
      </c>
      <c r="E128" s="168"/>
      <c r="F128" s="171"/>
      <c r="G128" s="172"/>
    </row>
    <row r="129" spans="1:7" ht="13.5" x14ac:dyDescent="0.2">
      <c r="A129" s="278" t="s">
        <v>133</v>
      </c>
      <c r="B129" s="35" t="s">
        <v>259</v>
      </c>
      <c r="C129" s="36" t="s">
        <v>118</v>
      </c>
      <c r="D129" s="37">
        <v>0.48</v>
      </c>
      <c r="E129" s="168"/>
      <c r="F129" s="171"/>
      <c r="G129" s="172"/>
    </row>
    <row r="130" spans="1:7" ht="15" x14ac:dyDescent="0.25">
      <c r="A130" s="278" t="s">
        <v>137</v>
      </c>
      <c r="B130" t="s">
        <v>469</v>
      </c>
      <c r="C130" s="36" t="s">
        <v>118</v>
      </c>
      <c r="D130" s="37">
        <v>0.82499999999999996</v>
      </c>
      <c r="E130" s="168"/>
      <c r="F130" s="171"/>
      <c r="G130" s="172"/>
    </row>
    <row r="131" spans="1:7" ht="12.75" thickBot="1" x14ac:dyDescent="0.25">
      <c r="A131" s="278"/>
      <c r="B131" s="35"/>
      <c r="C131" s="36"/>
      <c r="D131" s="37"/>
      <c r="E131" s="168"/>
      <c r="F131" s="171"/>
      <c r="G131" s="172"/>
    </row>
    <row r="132" spans="1:7" x14ac:dyDescent="0.2">
      <c r="A132" s="279"/>
      <c r="B132" s="230"/>
      <c r="C132" s="231"/>
      <c r="D132" s="232"/>
      <c r="E132" s="168"/>
      <c r="F132" s="171"/>
      <c r="G132" s="172"/>
    </row>
    <row r="133" spans="1:7" x14ac:dyDescent="0.2">
      <c r="A133" s="278"/>
      <c r="B133" s="35"/>
      <c r="C133" s="36"/>
      <c r="D133" s="37"/>
      <c r="E133" s="168"/>
      <c r="F133" s="171"/>
      <c r="G133" s="172"/>
    </row>
    <row r="134" spans="1:7" x14ac:dyDescent="0.2">
      <c r="A134" s="276" t="s">
        <v>340</v>
      </c>
      <c r="B134" s="221" t="s">
        <v>10</v>
      </c>
      <c r="C134" s="220"/>
      <c r="D134" s="191"/>
      <c r="E134" s="168"/>
      <c r="F134" s="191"/>
      <c r="G134" s="192"/>
    </row>
    <row r="135" spans="1:7" ht="24" x14ac:dyDescent="0.2">
      <c r="A135" s="102"/>
      <c r="B135" s="41" t="s">
        <v>112</v>
      </c>
      <c r="C135" s="41"/>
      <c r="D135" s="41"/>
      <c r="E135" s="193"/>
      <c r="F135" s="193"/>
      <c r="G135" s="194"/>
    </row>
    <row r="136" spans="1:7" ht="25.5" customHeight="1" x14ac:dyDescent="0.2">
      <c r="A136" s="102"/>
      <c r="B136" s="41" t="s">
        <v>61</v>
      </c>
      <c r="C136" s="41"/>
      <c r="D136" s="41"/>
      <c r="E136" s="193"/>
      <c r="F136" s="193"/>
      <c r="G136" s="194"/>
    </row>
    <row r="137" spans="1:7" ht="48.75" customHeight="1" x14ac:dyDescent="0.2">
      <c r="A137" s="102"/>
      <c r="B137" s="41" t="s">
        <v>62</v>
      </c>
      <c r="C137" s="41"/>
      <c r="D137" s="41"/>
      <c r="E137" s="193"/>
      <c r="F137" s="193"/>
      <c r="G137" s="194"/>
    </row>
    <row r="138" spans="1:7" ht="63.75" customHeight="1" x14ac:dyDescent="0.2">
      <c r="A138" s="102"/>
      <c r="B138" s="64" t="s">
        <v>63</v>
      </c>
      <c r="C138" s="64"/>
      <c r="D138" s="64"/>
      <c r="E138" s="195"/>
      <c r="F138" s="195"/>
      <c r="G138" s="196"/>
    </row>
    <row r="139" spans="1:7" ht="13.5" customHeight="1" x14ac:dyDescent="0.2">
      <c r="A139" s="280" t="s">
        <v>341</v>
      </c>
      <c r="B139" s="211" t="s">
        <v>56</v>
      </c>
      <c r="C139" s="212"/>
      <c r="D139" s="213"/>
      <c r="E139" s="188"/>
      <c r="F139" s="189"/>
      <c r="G139" s="190"/>
    </row>
    <row r="140" spans="1:7" s="12" customFormat="1" ht="13.5" x14ac:dyDescent="0.2">
      <c r="A140" s="278" t="s">
        <v>132</v>
      </c>
      <c r="B140" s="58" t="s">
        <v>254</v>
      </c>
      <c r="C140" s="65" t="s">
        <v>120</v>
      </c>
      <c r="D140" s="27">
        <v>4.62</v>
      </c>
      <c r="E140" s="168"/>
      <c r="F140" s="180"/>
      <c r="G140" s="181"/>
    </row>
    <row r="141" spans="1:7" ht="13.5" x14ac:dyDescent="0.2">
      <c r="A141" s="278" t="s">
        <v>133</v>
      </c>
      <c r="B141" s="34" t="s">
        <v>622</v>
      </c>
      <c r="C141" s="65" t="s">
        <v>120</v>
      </c>
      <c r="D141" s="27">
        <v>56.699999999999996</v>
      </c>
      <c r="E141" s="168"/>
      <c r="F141" s="171"/>
      <c r="G141" s="172"/>
    </row>
    <row r="142" spans="1:7" x14ac:dyDescent="0.2">
      <c r="A142" s="280" t="s">
        <v>342</v>
      </c>
      <c r="B142" s="211" t="s">
        <v>59</v>
      </c>
      <c r="C142" s="212"/>
      <c r="D142" s="213"/>
      <c r="E142" s="188"/>
      <c r="F142" s="189"/>
      <c r="G142" s="190"/>
    </row>
    <row r="143" spans="1:7" x14ac:dyDescent="0.2">
      <c r="A143" s="278"/>
      <c r="B143" s="38" t="s">
        <v>135</v>
      </c>
      <c r="C143" s="39"/>
      <c r="D143" s="40"/>
      <c r="E143" s="188"/>
      <c r="F143" s="189"/>
      <c r="G143" s="190"/>
    </row>
    <row r="144" spans="1:7" ht="13.5" x14ac:dyDescent="0.2">
      <c r="A144" s="278" t="s">
        <v>132</v>
      </c>
      <c r="B144" s="35" t="s">
        <v>258</v>
      </c>
      <c r="C144" s="65" t="s">
        <v>120</v>
      </c>
      <c r="D144" s="37">
        <v>47.6</v>
      </c>
      <c r="E144" s="168"/>
      <c r="F144" s="171"/>
      <c r="G144" s="172"/>
    </row>
    <row r="145" spans="1:7" ht="13.5" x14ac:dyDescent="0.2">
      <c r="A145" s="278" t="s">
        <v>133</v>
      </c>
      <c r="B145" s="35" t="s">
        <v>470</v>
      </c>
      <c r="C145" s="65" t="s">
        <v>120</v>
      </c>
      <c r="D145" s="37">
        <v>5.32</v>
      </c>
      <c r="E145" s="168"/>
      <c r="F145" s="171"/>
      <c r="G145" s="172"/>
    </row>
    <row r="146" spans="1:7" s="214" customFormat="1" x14ac:dyDescent="0.2">
      <c r="A146" s="280"/>
      <c r="B146" s="211" t="s">
        <v>158</v>
      </c>
      <c r="C146" s="212"/>
      <c r="D146" s="213"/>
      <c r="E146" s="188"/>
      <c r="F146" s="171"/>
      <c r="G146" s="172"/>
    </row>
    <row r="147" spans="1:7" s="214" customFormat="1" ht="13.5" x14ac:dyDescent="0.2">
      <c r="A147" s="280" t="s">
        <v>137</v>
      </c>
      <c r="B147" s="208" t="s">
        <v>240</v>
      </c>
      <c r="C147" s="215" t="s">
        <v>120</v>
      </c>
      <c r="D147" s="209">
        <v>6.58</v>
      </c>
      <c r="E147" s="168"/>
      <c r="F147" s="171"/>
      <c r="G147" s="172"/>
    </row>
    <row r="148" spans="1:7" x14ac:dyDescent="0.2">
      <c r="A148" s="280" t="s">
        <v>344</v>
      </c>
      <c r="B148" s="211" t="s">
        <v>206</v>
      </c>
      <c r="C148" s="212"/>
      <c r="D148" s="213"/>
      <c r="E148" s="188"/>
      <c r="F148" s="189"/>
      <c r="G148" s="190"/>
    </row>
    <row r="149" spans="1:7" x14ac:dyDescent="0.2">
      <c r="A149" s="278"/>
      <c r="B149" s="38" t="s">
        <v>216</v>
      </c>
      <c r="C149" s="39"/>
      <c r="D149" s="40"/>
      <c r="E149" s="188"/>
      <c r="F149" s="189"/>
      <c r="G149" s="190"/>
    </row>
    <row r="150" spans="1:7" ht="13.5" x14ac:dyDescent="0.2">
      <c r="A150" s="278" t="s">
        <v>132</v>
      </c>
      <c r="B150" s="35" t="str">
        <f>B128</f>
        <v>RB</v>
      </c>
      <c r="C150" s="65" t="s">
        <v>120</v>
      </c>
      <c r="D150" s="37">
        <v>56.699999999999996</v>
      </c>
      <c r="E150" s="168"/>
      <c r="F150" s="171"/>
      <c r="G150" s="172"/>
    </row>
    <row r="151" spans="1:7" ht="13.5" x14ac:dyDescent="0.2">
      <c r="A151" s="278" t="s">
        <v>133</v>
      </c>
      <c r="B151" s="35" t="s">
        <v>259</v>
      </c>
      <c r="C151" s="65" t="s">
        <v>120</v>
      </c>
      <c r="D151" s="37">
        <v>6.4</v>
      </c>
      <c r="E151" s="168"/>
      <c r="F151" s="171"/>
      <c r="G151" s="172"/>
    </row>
    <row r="152" spans="1:7" ht="15" x14ac:dyDescent="0.25">
      <c r="A152" s="278" t="s">
        <v>137</v>
      </c>
      <c r="B152" t="s">
        <v>469</v>
      </c>
      <c r="C152" s="65" t="s">
        <v>120</v>
      </c>
      <c r="D152" s="37">
        <v>11</v>
      </c>
      <c r="E152" s="168"/>
      <c r="F152" s="171"/>
      <c r="G152" s="172"/>
    </row>
    <row r="153" spans="1:7" x14ac:dyDescent="0.2">
      <c r="A153" s="278"/>
      <c r="B153" s="35"/>
      <c r="C153" s="65"/>
      <c r="D153" s="37"/>
      <c r="E153" s="168"/>
      <c r="F153" s="171"/>
      <c r="G153" s="172"/>
    </row>
    <row r="154" spans="1:7" x14ac:dyDescent="0.2">
      <c r="A154" s="278"/>
      <c r="B154" s="35"/>
      <c r="C154" s="65"/>
      <c r="D154" s="37"/>
      <c r="E154" s="168"/>
      <c r="F154" s="171"/>
      <c r="G154" s="172"/>
    </row>
    <row r="155" spans="1:7" x14ac:dyDescent="0.2">
      <c r="A155" s="278"/>
      <c r="B155" s="35"/>
      <c r="C155" s="65"/>
      <c r="D155" s="37"/>
      <c r="E155" s="168"/>
      <c r="F155" s="171"/>
      <c r="G155" s="172"/>
    </row>
    <row r="156" spans="1:7" s="214" customFormat="1" x14ac:dyDescent="0.2">
      <c r="A156" s="276" t="s">
        <v>345</v>
      </c>
      <c r="B156" s="221" t="s">
        <v>9</v>
      </c>
      <c r="C156" s="220"/>
      <c r="D156" s="191"/>
      <c r="E156" s="168"/>
      <c r="F156" s="191"/>
      <c r="G156" s="192"/>
    </row>
    <row r="157" spans="1:7" ht="48" x14ac:dyDescent="0.2">
      <c r="A157" s="103"/>
      <c r="B157" s="64" t="s">
        <v>89</v>
      </c>
      <c r="C157" s="64"/>
      <c r="D157" s="64"/>
      <c r="E157" s="195"/>
      <c r="F157" s="195"/>
      <c r="G157" s="196"/>
    </row>
    <row r="158" spans="1:7" ht="36" x14ac:dyDescent="0.2">
      <c r="A158" s="271"/>
      <c r="B158" s="64" t="s">
        <v>90</v>
      </c>
      <c r="C158" s="64"/>
      <c r="D158" s="64"/>
      <c r="E158" s="195"/>
      <c r="F158" s="195"/>
      <c r="G158" s="196"/>
    </row>
    <row r="159" spans="1:7" ht="48" x14ac:dyDescent="0.2">
      <c r="A159" s="103"/>
      <c r="B159" s="64" t="s">
        <v>217</v>
      </c>
      <c r="C159" s="64"/>
      <c r="D159" s="64"/>
      <c r="E159" s="195"/>
      <c r="F159" s="195"/>
      <c r="G159" s="196"/>
    </row>
    <row r="160" spans="1:7" x14ac:dyDescent="0.2">
      <c r="A160" s="280"/>
      <c r="B160" s="211" t="s">
        <v>179</v>
      </c>
      <c r="C160" s="296"/>
      <c r="D160" s="209"/>
      <c r="E160" s="178"/>
      <c r="F160" s="171"/>
      <c r="G160" s="172"/>
    </row>
    <row r="161" spans="1:7" s="20" customFormat="1" ht="17.25" customHeight="1" x14ac:dyDescent="0.2">
      <c r="A161" s="280" t="s">
        <v>346</v>
      </c>
      <c r="B161" s="211" t="s">
        <v>56</v>
      </c>
      <c r="C161" s="296"/>
      <c r="D161" s="306"/>
      <c r="E161" s="210"/>
      <c r="F161" s="180"/>
      <c r="G161" s="181"/>
    </row>
    <row r="162" spans="1:7" s="12" customFormat="1" x14ac:dyDescent="0.2">
      <c r="A162" s="103" t="s">
        <v>132</v>
      </c>
      <c r="B162" s="58" t="s">
        <v>254</v>
      </c>
      <c r="C162" s="36"/>
      <c r="D162" s="27"/>
      <c r="E162" s="168"/>
      <c r="F162" s="180"/>
      <c r="G162" s="181"/>
    </row>
    <row r="163" spans="1:7" x14ac:dyDescent="0.2">
      <c r="A163" s="278"/>
      <c r="B163" s="35" t="s">
        <v>181</v>
      </c>
      <c r="C163" s="36" t="s">
        <v>8</v>
      </c>
      <c r="D163" s="27">
        <v>359.84480000000002</v>
      </c>
      <c r="E163" s="178"/>
      <c r="F163" s="171"/>
      <c r="G163" s="172"/>
    </row>
    <row r="164" spans="1:7" x14ac:dyDescent="0.2">
      <c r="A164" s="103" t="s">
        <v>133</v>
      </c>
      <c r="B164" s="34" t="s">
        <v>622</v>
      </c>
      <c r="C164" s="36"/>
      <c r="D164" s="27"/>
      <c r="E164" s="168"/>
      <c r="F164" s="171"/>
      <c r="G164" s="172"/>
    </row>
    <row r="165" spans="1:7" x14ac:dyDescent="0.2">
      <c r="A165" s="278"/>
      <c r="B165" s="35" t="s">
        <v>181</v>
      </c>
      <c r="C165" s="36" t="s">
        <v>8</v>
      </c>
      <c r="D165" s="27">
        <v>432.54</v>
      </c>
      <c r="E165" s="178"/>
      <c r="F165" s="171"/>
      <c r="G165" s="172"/>
    </row>
    <row r="166" spans="1:7" x14ac:dyDescent="0.2">
      <c r="A166" s="278"/>
      <c r="B166" s="35" t="s">
        <v>260</v>
      </c>
      <c r="C166" s="36" t="s">
        <v>8</v>
      </c>
      <c r="D166" s="27">
        <v>215.78399999999999</v>
      </c>
      <c r="E166" s="178"/>
      <c r="F166" s="171"/>
      <c r="G166" s="172"/>
    </row>
    <row r="167" spans="1:7" x14ac:dyDescent="0.2">
      <c r="A167" s="280" t="s">
        <v>347</v>
      </c>
      <c r="B167" s="211" t="s">
        <v>59</v>
      </c>
      <c r="C167" s="296"/>
      <c r="D167" s="209"/>
      <c r="E167" s="178"/>
      <c r="F167" s="171"/>
      <c r="G167" s="172"/>
    </row>
    <row r="168" spans="1:7" x14ac:dyDescent="0.2">
      <c r="A168" s="283"/>
      <c r="B168" s="66" t="s">
        <v>135</v>
      </c>
      <c r="C168" s="67"/>
      <c r="D168" s="68"/>
      <c r="E168" s="188"/>
      <c r="F168" s="171"/>
      <c r="G168" s="172"/>
    </row>
    <row r="169" spans="1:7" x14ac:dyDescent="0.2">
      <c r="A169" s="103" t="s">
        <v>132</v>
      </c>
      <c r="B169" s="35" t="s">
        <v>258</v>
      </c>
      <c r="C169" s="65"/>
      <c r="D169" s="37"/>
      <c r="E169" s="168"/>
      <c r="F169" s="171"/>
      <c r="G169" s="172"/>
    </row>
    <row r="170" spans="1:7" x14ac:dyDescent="0.2">
      <c r="A170" s="278"/>
      <c r="B170" s="35" t="s">
        <v>181</v>
      </c>
      <c r="C170" s="36" t="s">
        <v>8</v>
      </c>
      <c r="D170" s="27">
        <v>290.49599999999998</v>
      </c>
      <c r="E170" s="178"/>
      <c r="F170" s="171"/>
      <c r="G170" s="172"/>
    </row>
    <row r="171" spans="1:7" x14ac:dyDescent="0.2">
      <c r="A171" s="278"/>
      <c r="B171" s="35" t="s">
        <v>260</v>
      </c>
      <c r="C171" s="36" t="s">
        <v>8</v>
      </c>
      <c r="D171" s="27">
        <v>96.614400000000018</v>
      </c>
      <c r="E171" s="178"/>
      <c r="F171" s="171"/>
      <c r="G171" s="172"/>
    </row>
    <row r="172" spans="1:7" x14ac:dyDescent="0.2">
      <c r="A172" s="103" t="s">
        <v>133</v>
      </c>
      <c r="B172" s="35" t="s">
        <v>470</v>
      </c>
      <c r="C172" s="65"/>
      <c r="D172" s="37"/>
      <c r="E172" s="168"/>
      <c r="F172" s="171"/>
      <c r="G172" s="172"/>
    </row>
    <row r="173" spans="1:7" x14ac:dyDescent="0.2">
      <c r="A173" s="278"/>
      <c r="B173" s="35" t="s">
        <v>181</v>
      </c>
      <c r="C173" s="36" t="s">
        <v>8</v>
      </c>
      <c r="D173" s="27">
        <v>119.61600000000001</v>
      </c>
      <c r="E173" s="178"/>
      <c r="F173" s="171"/>
      <c r="G173" s="172"/>
    </row>
    <row r="174" spans="1:7" x14ac:dyDescent="0.2">
      <c r="A174" s="278"/>
      <c r="B174" s="35" t="s">
        <v>260</v>
      </c>
      <c r="C174" s="36" t="s">
        <v>8</v>
      </c>
      <c r="D174" s="27">
        <v>39.782400000000003</v>
      </c>
      <c r="E174" s="178"/>
      <c r="F174" s="171"/>
      <c r="G174" s="172"/>
    </row>
    <row r="175" spans="1:7" x14ac:dyDescent="0.2">
      <c r="A175" s="278"/>
      <c r="B175" s="38" t="s">
        <v>166</v>
      </c>
      <c r="C175" s="39"/>
      <c r="D175" s="40"/>
      <c r="E175" s="188"/>
      <c r="F175" s="171"/>
      <c r="G175" s="172"/>
    </row>
    <row r="176" spans="1:7" x14ac:dyDescent="0.2">
      <c r="A176" s="278" t="s">
        <v>137</v>
      </c>
      <c r="B176" s="35" t="s">
        <v>182</v>
      </c>
      <c r="C176" s="36" t="s">
        <v>8</v>
      </c>
      <c r="D176" s="27">
        <v>759.81</v>
      </c>
      <c r="E176" s="178"/>
      <c r="F176" s="171"/>
      <c r="G176" s="172"/>
    </row>
    <row r="177" spans="1:7" ht="14.25" customHeight="1" x14ac:dyDescent="0.2">
      <c r="A177" s="280" t="s">
        <v>349</v>
      </c>
      <c r="B177" s="66" t="s">
        <v>216</v>
      </c>
      <c r="C177" s="67"/>
      <c r="D177" s="68"/>
      <c r="E177" s="188"/>
      <c r="F177" s="171"/>
      <c r="G177" s="172"/>
    </row>
    <row r="178" spans="1:7" x14ac:dyDescent="0.2">
      <c r="A178" s="278" t="s">
        <v>132</v>
      </c>
      <c r="B178" s="35" t="str">
        <f>B150</f>
        <v>RB</v>
      </c>
      <c r="C178" s="65"/>
      <c r="D178" s="37"/>
      <c r="E178" s="168"/>
      <c r="F178" s="171"/>
      <c r="G178" s="172"/>
    </row>
    <row r="179" spans="1:7" x14ac:dyDescent="0.2">
      <c r="A179" s="278"/>
      <c r="B179" s="35" t="s">
        <v>181</v>
      </c>
      <c r="C179" s="36" t="s">
        <v>8</v>
      </c>
      <c r="D179" s="27">
        <v>360.45</v>
      </c>
      <c r="E179" s="178"/>
      <c r="F179" s="171"/>
      <c r="G179" s="172"/>
    </row>
    <row r="180" spans="1:7" x14ac:dyDescent="0.2">
      <c r="A180" s="278"/>
      <c r="B180" s="35" t="s">
        <v>260</v>
      </c>
      <c r="C180" s="36" t="s">
        <v>8</v>
      </c>
      <c r="D180" s="27">
        <v>119.88</v>
      </c>
      <c r="E180" s="178"/>
      <c r="F180" s="171"/>
      <c r="G180" s="172"/>
    </row>
    <row r="181" spans="1:7" x14ac:dyDescent="0.2">
      <c r="A181" s="278" t="s">
        <v>133</v>
      </c>
      <c r="B181" s="35" t="s">
        <v>259</v>
      </c>
      <c r="C181" s="65"/>
      <c r="D181" s="37"/>
      <c r="E181" s="168"/>
      <c r="F181" s="171"/>
      <c r="G181" s="172"/>
    </row>
    <row r="182" spans="1:7" x14ac:dyDescent="0.2">
      <c r="A182" s="278"/>
      <c r="B182" s="35" t="s">
        <v>181</v>
      </c>
      <c r="C182" s="36" t="s">
        <v>8</v>
      </c>
      <c r="D182" s="27">
        <v>56.96</v>
      </c>
      <c r="E182" s="178"/>
      <c r="F182" s="171"/>
      <c r="G182" s="172"/>
    </row>
    <row r="183" spans="1:7" x14ac:dyDescent="0.2">
      <c r="A183" s="278"/>
      <c r="B183" s="35" t="s">
        <v>260</v>
      </c>
      <c r="C183" s="36" t="s">
        <v>8</v>
      </c>
      <c r="D183" s="27">
        <v>16.576000000000001</v>
      </c>
      <c r="E183" s="178"/>
      <c r="F183" s="171"/>
      <c r="G183" s="172"/>
    </row>
    <row r="184" spans="1:7" ht="15" x14ac:dyDescent="0.25">
      <c r="A184" s="278" t="s">
        <v>137</v>
      </c>
      <c r="B184" t="s">
        <v>469</v>
      </c>
      <c r="C184" s="65"/>
      <c r="D184" s="37"/>
      <c r="E184" s="168"/>
      <c r="F184" s="171"/>
      <c r="G184" s="172"/>
    </row>
    <row r="185" spans="1:7" x14ac:dyDescent="0.2">
      <c r="A185" s="278"/>
      <c r="B185" s="35" t="s">
        <v>181</v>
      </c>
      <c r="C185" s="36" t="s">
        <v>8</v>
      </c>
      <c r="D185" s="27">
        <v>146.85</v>
      </c>
      <c r="E185" s="178"/>
      <c r="F185" s="171"/>
      <c r="G185" s="172"/>
    </row>
    <row r="186" spans="1:7" x14ac:dyDescent="0.2">
      <c r="A186" s="278"/>
      <c r="B186" s="35" t="s">
        <v>260</v>
      </c>
      <c r="C186" s="36" t="s">
        <v>8</v>
      </c>
      <c r="D186" s="27">
        <v>21.3675</v>
      </c>
      <c r="E186" s="178"/>
      <c r="F186" s="171"/>
      <c r="G186" s="172"/>
    </row>
    <row r="187" spans="1:7" x14ac:dyDescent="0.2">
      <c r="A187" s="278"/>
      <c r="B187" s="35"/>
      <c r="C187" s="36"/>
      <c r="D187" s="37"/>
      <c r="E187" s="178"/>
      <c r="F187" s="171"/>
      <c r="G187" s="172"/>
    </row>
    <row r="188" spans="1:7" x14ac:dyDescent="0.2">
      <c r="A188" s="278"/>
      <c r="B188" s="35"/>
      <c r="C188" s="36"/>
      <c r="D188" s="37"/>
      <c r="E188" s="178"/>
      <c r="F188" s="171"/>
      <c r="G188" s="172"/>
    </row>
    <row r="189" spans="1:7" x14ac:dyDescent="0.2">
      <c r="A189" s="278"/>
      <c r="B189" s="35"/>
      <c r="C189" s="36"/>
      <c r="D189" s="37"/>
      <c r="E189" s="178"/>
      <c r="F189" s="171"/>
      <c r="G189" s="172"/>
    </row>
    <row r="190" spans="1:7" x14ac:dyDescent="0.2">
      <c r="A190" s="278"/>
      <c r="B190" s="35"/>
      <c r="C190" s="36"/>
      <c r="D190" s="37"/>
      <c r="E190" s="178"/>
      <c r="F190" s="171"/>
      <c r="G190" s="172"/>
    </row>
    <row r="191" spans="1:7" x14ac:dyDescent="0.2">
      <c r="A191" s="278"/>
      <c r="B191" s="35"/>
      <c r="C191" s="36"/>
      <c r="D191" s="37"/>
      <c r="E191" s="178"/>
      <c r="F191" s="171"/>
      <c r="G191" s="172"/>
    </row>
    <row r="192" spans="1:7" x14ac:dyDescent="0.2">
      <c r="A192" s="282"/>
      <c r="B192" s="118"/>
      <c r="C192" s="116"/>
      <c r="D192" s="117"/>
      <c r="E192" s="178"/>
      <c r="F192" s="171"/>
      <c r="G192" s="172"/>
    </row>
    <row r="193" spans="1:7" x14ac:dyDescent="0.2">
      <c r="A193" s="280" t="s">
        <v>350</v>
      </c>
      <c r="B193" s="211" t="s">
        <v>159</v>
      </c>
      <c r="C193" s="296"/>
      <c r="D193" s="209"/>
      <c r="E193" s="178"/>
      <c r="F193" s="171"/>
      <c r="G193" s="172"/>
    </row>
    <row r="194" spans="1:7" x14ac:dyDescent="0.2">
      <c r="A194" s="284" t="s">
        <v>146</v>
      </c>
      <c r="B194" s="38" t="s">
        <v>218</v>
      </c>
      <c r="C194" s="36"/>
      <c r="D194" s="37"/>
      <c r="E194" s="178"/>
      <c r="F194" s="171"/>
      <c r="G194" s="172"/>
    </row>
    <row r="195" spans="1:7" ht="48" x14ac:dyDescent="0.2">
      <c r="A195" s="284"/>
      <c r="B195" s="35" t="s">
        <v>219</v>
      </c>
      <c r="C195" s="36" t="s">
        <v>12</v>
      </c>
      <c r="D195" s="37">
        <v>1</v>
      </c>
      <c r="E195" s="178"/>
      <c r="F195" s="171"/>
      <c r="G195" s="172"/>
    </row>
    <row r="196" spans="1:7" x14ac:dyDescent="0.2">
      <c r="A196" s="278" t="s">
        <v>351</v>
      </c>
      <c r="B196" s="38" t="s">
        <v>200</v>
      </c>
      <c r="C196" s="36"/>
      <c r="D196" s="37"/>
      <c r="E196" s="178"/>
      <c r="F196" s="171"/>
      <c r="G196" s="172"/>
    </row>
    <row r="197" spans="1:7" ht="36" x14ac:dyDescent="0.2">
      <c r="A197" s="284" t="s">
        <v>57</v>
      </c>
      <c r="B197" s="35" t="s">
        <v>241</v>
      </c>
      <c r="C197" s="36" t="s">
        <v>12</v>
      </c>
      <c r="D197" s="37">
        <v>1</v>
      </c>
      <c r="E197" s="178"/>
      <c r="F197" s="171"/>
      <c r="G197" s="172"/>
    </row>
    <row r="198" spans="1:7" ht="24" x14ac:dyDescent="0.2">
      <c r="A198" s="284" t="s">
        <v>58</v>
      </c>
      <c r="B198" s="35" t="s">
        <v>450</v>
      </c>
      <c r="C198" s="36" t="s">
        <v>12</v>
      </c>
      <c r="D198" s="37">
        <v>1</v>
      </c>
      <c r="E198" s="178"/>
      <c r="F198" s="171"/>
      <c r="G198" s="172"/>
    </row>
    <row r="199" spans="1:7" ht="24" x14ac:dyDescent="0.2">
      <c r="A199" s="284" t="s">
        <v>60</v>
      </c>
      <c r="B199" s="35" t="s">
        <v>451</v>
      </c>
      <c r="C199" s="36" t="s">
        <v>12</v>
      </c>
      <c r="D199" s="37">
        <v>1</v>
      </c>
      <c r="E199" s="178"/>
      <c r="F199" s="171"/>
      <c r="G199" s="172"/>
    </row>
    <row r="200" spans="1:7" x14ac:dyDescent="0.2">
      <c r="A200" s="278"/>
      <c r="B200" s="72"/>
      <c r="C200" s="39"/>
      <c r="D200" s="40"/>
      <c r="E200" s="178"/>
      <c r="F200" s="171"/>
      <c r="G200" s="172"/>
    </row>
    <row r="201" spans="1:7" x14ac:dyDescent="0.2">
      <c r="A201" s="278"/>
      <c r="B201" s="72"/>
      <c r="C201" s="39"/>
      <c r="D201" s="40"/>
      <c r="E201" s="178"/>
      <c r="F201" s="171"/>
      <c r="G201" s="172"/>
    </row>
    <row r="202" spans="1:7" x14ac:dyDescent="0.2">
      <c r="A202" s="278"/>
      <c r="B202" s="72"/>
      <c r="C202" s="39"/>
      <c r="D202" s="40"/>
      <c r="E202" s="178"/>
      <c r="F202" s="171"/>
      <c r="G202" s="172"/>
    </row>
    <row r="203" spans="1:7" x14ac:dyDescent="0.2">
      <c r="A203" s="278"/>
      <c r="B203" s="72"/>
      <c r="C203" s="39"/>
      <c r="D203" s="40"/>
      <c r="E203" s="178"/>
      <c r="F203" s="171"/>
      <c r="G203" s="172"/>
    </row>
    <row r="204" spans="1:7" x14ac:dyDescent="0.2">
      <c r="A204" s="278"/>
      <c r="B204" s="72"/>
      <c r="C204" s="39"/>
      <c r="D204" s="40"/>
      <c r="E204" s="178"/>
      <c r="F204" s="171"/>
      <c r="G204" s="172"/>
    </row>
    <row r="205" spans="1:7" x14ac:dyDescent="0.2">
      <c r="A205" s="278"/>
      <c r="B205" s="72"/>
      <c r="C205" s="39"/>
      <c r="D205" s="40"/>
      <c r="E205" s="178"/>
      <c r="F205" s="171"/>
      <c r="G205" s="172"/>
    </row>
    <row r="206" spans="1:7" x14ac:dyDescent="0.2">
      <c r="A206" s="278"/>
      <c r="B206" s="72"/>
      <c r="C206" s="39"/>
      <c r="D206" s="40"/>
      <c r="E206" s="178"/>
      <c r="F206" s="171"/>
      <c r="G206" s="172"/>
    </row>
    <row r="207" spans="1:7" x14ac:dyDescent="0.2">
      <c r="A207" s="278"/>
      <c r="B207" s="72"/>
      <c r="C207" s="39"/>
      <c r="D207" s="40"/>
      <c r="E207" s="178"/>
      <c r="F207" s="171"/>
      <c r="G207" s="172"/>
    </row>
    <row r="208" spans="1:7" x14ac:dyDescent="0.2">
      <c r="A208" s="278"/>
      <c r="B208" s="72"/>
      <c r="C208" s="39"/>
      <c r="D208" s="40"/>
      <c r="E208" s="178"/>
      <c r="F208" s="171"/>
      <c r="G208" s="172"/>
    </row>
    <row r="209" spans="1:7" x14ac:dyDescent="0.2">
      <c r="A209" s="278"/>
      <c r="B209" s="72"/>
      <c r="C209" s="39"/>
      <c r="D209" s="40"/>
      <c r="E209" s="178"/>
      <c r="F209" s="171"/>
      <c r="G209" s="172"/>
    </row>
    <row r="210" spans="1:7" x14ac:dyDescent="0.2">
      <c r="A210" s="278"/>
      <c r="B210" s="72"/>
      <c r="C210" s="39"/>
      <c r="D210" s="40"/>
      <c r="E210" s="178"/>
      <c r="F210" s="171"/>
      <c r="G210" s="172"/>
    </row>
    <row r="211" spans="1:7" x14ac:dyDescent="0.2">
      <c r="A211" s="278"/>
      <c r="B211" s="72"/>
      <c r="C211" s="39"/>
      <c r="D211" s="40"/>
      <c r="E211" s="178"/>
      <c r="F211" s="171"/>
      <c r="G211" s="172"/>
    </row>
    <row r="212" spans="1:7" x14ac:dyDescent="0.2">
      <c r="A212" s="278"/>
      <c r="B212" s="72"/>
      <c r="C212" s="39"/>
      <c r="D212" s="40"/>
      <c r="E212" s="178"/>
      <c r="F212" s="171"/>
      <c r="G212" s="172"/>
    </row>
    <row r="213" spans="1:7" x14ac:dyDescent="0.2">
      <c r="A213" s="278"/>
      <c r="B213" s="72"/>
      <c r="C213" s="39"/>
      <c r="D213" s="40"/>
      <c r="E213" s="178"/>
      <c r="F213" s="171"/>
      <c r="G213" s="172"/>
    </row>
    <row r="214" spans="1:7" ht="12.75" thickBot="1" x14ac:dyDescent="0.25">
      <c r="A214" s="278"/>
      <c r="B214" s="72"/>
      <c r="C214" s="39"/>
      <c r="D214" s="40"/>
      <c r="E214" s="178"/>
      <c r="F214" s="171"/>
      <c r="G214" s="172"/>
    </row>
    <row r="215" spans="1:7" x14ac:dyDescent="0.2">
      <c r="A215" s="272"/>
      <c r="B215" s="132" t="s">
        <v>125</v>
      </c>
      <c r="C215" s="138"/>
      <c r="D215" s="134"/>
      <c r="E215" s="236"/>
      <c r="F215" s="237"/>
      <c r="G215" s="238"/>
    </row>
    <row r="216" spans="1:7" ht="12.75" thickBot="1" x14ac:dyDescent="0.25">
      <c r="A216" s="273"/>
      <c r="B216" s="135" t="s">
        <v>136</v>
      </c>
      <c r="C216" s="139"/>
      <c r="D216" s="137"/>
      <c r="E216" s="233"/>
      <c r="F216" s="239"/>
      <c r="G216" s="240"/>
    </row>
    <row r="217" spans="1:7" x14ac:dyDescent="0.2">
      <c r="A217" s="102"/>
      <c r="B217" s="91"/>
      <c r="C217" s="26"/>
      <c r="D217" s="27"/>
      <c r="E217" s="168"/>
      <c r="F217" s="171"/>
      <c r="G217" s="190"/>
    </row>
    <row r="218" spans="1:7" x14ac:dyDescent="0.2">
      <c r="A218" s="102"/>
      <c r="B218" s="73" t="s">
        <v>91</v>
      </c>
      <c r="C218" s="26"/>
      <c r="D218" s="27"/>
      <c r="E218" s="168"/>
      <c r="F218" s="171"/>
      <c r="G218" s="172"/>
    </row>
    <row r="219" spans="1:7" x14ac:dyDescent="0.2">
      <c r="A219" s="102"/>
      <c r="B219" s="42" t="s">
        <v>92</v>
      </c>
      <c r="C219" s="26"/>
      <c r="D219" s="27"/>
      <c r="E219" s="168"/>
      <c r="F219" s="171"/>
      <c r="G219" s="172"/>
    </row>
    <row r="220" spans="1:7" x14ac:dyDescent="0.2">
      <c r="A220" s="102" t="s">
        <v>352</v>
      </c>
      <c r="B220" s="87" t="s">
        <v>36</v>
      </c>
      <c r="C220" s="26"/>
      <c r="D220" s="27"/>
      <c r="E220" s="168"/>
      <c r="F220" s="171"/>
      <c r="G220" s="172"/>
    </row>
    <row r="221" spans="1:7" ht="60" x14ac:dyDescent="0.2">
      <c r="A221" s="102"/>
      <c r="B221" s="64" t="s">
        <v>161</v>
      </c>
      <c r="C221" s="64"/>
      <c r="D221" s="64"/>
      <c r="E221" s="195"/>
      <c r="F221" s="195"/>
      <c r="G221" s="196"/>
    </row>
    <row r="222" spans="1:7" ht="72" x14ac:dyDescent="0.2">
      <c r="A222" s="102"/>
      <c r="B222" s="64" t="s">
        <v>160</v>
      </c>
      <c r="C222" s="74"/>
      <c r="D222" s="74"/>
      <c r="E222" s="197"/>
      <c r="F222" s="197"/>
      <c r="G222" s="198"/>
    </row>
    <row r="223" spans="1:7" ht="36" x14ac:dyDescent="0.2">
      <c r="A223" s="102"/>
      <c r="B223" s="64" t="s">
        <v>205</v>
      </c>
      <c r="C223" s="74"/>
      <c r="D223" s="74"/>
      <c r="E223" s="197"/>
      <c r="F223" s="197"/>
      <c r="G223" s="198"/>
    </row>
    <row r="224" spans="1:7" x14ac:dyDescent="0.2">
      <c r="A224" s="278"/>
      <c r="B224" s="88" t="s">
        <v>114</v>
      </c>
      <c r="C224" s="36"/>
      <c r="D224" s="37"/>
      <c r="E224" s="178"/>
      <c r="F224" s="171"/>
      <c r="G224" s="172"/>
    </row>
    <row r="225" spans="1:7" x14ac:dyDescent="0.2">
      <c r="A225" s="280" t="s">
        <v>353</v>
      </c>
      <c r="B225" s="305" t="s">
        <v>113</v>
      </c>
      <c r="C225" s="212"/>
      <c r="D225" s="213"/>
      <c r="E225" s="188"/>
      <c r="F225" s="189"/>
      <c r="G225" s="190"/>
    </row>
    <row r="226" spans="1:7" ht="24" x14ac:dyDescent="0.2">
      <c r="A226" s="278" t="s">
        <v>132</v>
      </c>
      <c r="B226" s="35" t="s">
        <v>449</v>
      </c>
      <c r="C226" s="36" t="s">
        <v>119</v>
      </c>
      <c r="D226" s="37">
        <v>36.449999999999996</v>
      </c>
      <c r="E226" s="178"/>
      <c r="F226" s="171"/>
      <c r="G226" s="172"/>
    </row>
    <row r="227" spans="1:7" x14ac:dyDescent="0.2">
      <c r="A227" s="280" t="s">
        <v>354</v>
      </c>
      <c r="B227" s="305" t="s">
        <v>59</v>
      </c>
      <c r="C227" s="212"/>
      <c r="D227" s="213"/>
      <c r="E227" s="188"/>
      <c r="F227" s="189"/>
      <c r="G227" s="190"/>
    </row>
    <row r="228" spans="1:7" x14ac:dyDescent="0.2">
      <c r="A228" s="278" t="s">
        <v>132</v>
      </c>
      <c r="B228" s="89" t="s">
        <v>221</v>
      </c>
      <c r="C228" s="39"/>
      <c r="D228" s="40"/>
      <c r="E228" s="188"/>
      <c r="F228" s="189"/>
      <c r="G228" s="172"/>
    </row>
    <row r="229" spans="1:7" ht="13.5" x14ac:dyDescent="0.2">
      <c r="A229" s="284" t="s">
        <v>146</v>
      </c>
      <c r="B229" s="35" t="s">
        <v>357</v>
      </c>
      <c r="C229" s="36" t="s">
        <v>119</v>
      </c>
      <c r="D229" s="37">
        <v>158.44499999999999</v>
      </c>
      <c r="E229" s="178"/>
      <c r="F229" s="171"/>
      <c r="G229" s="172"/>
    </row>
    <row r="230" spans="1:7" x14ac:dyDescent="0.2">
      <c r="A230" s="278" t="s">
        <v>133</v>
      </c>
      <c r="B230" s="89" t="s">
        <v>220</v>
      </c>
      <c r="C230" s="39"/>
      <c r="D230" s="40"/>
      <c r="E230" s="188"/>
      <c r="F230" s="189"/>
      <c r="G230" s="172"/>
    </row>
    <row r="231" spans="1:7" ht="13.5" x14ac:dyDescent="0.2">
      <c r="A231" s="284" t="s">
        <v>146</v>
      </c>
      <c r="B231" s="35" t="s">
        <v>357</v>
      </c>
      <c r="C231" s="36" t="s">
        <v>119</v>
      </c>
      <c r="D231" s="37">
        <v>69.134999999999991</v>
      </c>
      <c r="E231" s="178"/>
      <c r="F231" s="171"/>
      <c r="G231" s="172"/>
    </row>
    <row r="232" spans="1:7" x14ac:dyDescent="0.2">
      <c r="A232" s="278"/>
      <c r="B232" s="90"/>
      <c r="C232" s="36"/>
      <c r="D232" s="37"/>
      <c r="E232" s="178"/>
      <c r="F232" s="171"/>
      <c r="G232" s="172"/>
    </row>
    <row r="233" spans="1:7" x14ac:dyDescent="0.2">
      <c r="A233" s="278"/>
      <c r="B233" s="90"/>
      <c r="C233" s="36"/>
      <c r="D233" s="37"/>
      <c r="E233" s="178"/>
      <c r="F233" s="171"/>
      <c r="G233" s="172"/>
    </row>
    <row r="234" spans="1:7" x14ac:dyDescent="0.2">
      <c r="A234" s="280" t="s">
        <v>355</v>
      </c>
      <c r="B234" s="305" t="s">
        <v>222</v>
      </c>
      <c r="C234" s="212"/>
      <c r="D234" s="213"/>
      <c r="E234" s="188"/>
      <c r="F234" s="189"/>
      <c r="G234" s="190"/>
    </row>
    <row r="235" spans="1:7" x14ac:dyDescent="0.2">
      <c r="A235" s="278" t="s">
        <v>132</v>
      </c>
      <c r="B235" s="89" t="s">
        <v>471</v>
      </c>
      <c r="C235" s="39"/>
      <c r="D235" s="40"/>
      <c r="E235" s="188"/>
      <c r="F235" s="189"/>
      <c r="G235" s="172"/>
    </row>
    <row r="236" spans="1:7" ht="13.5" x14ac:dyDescent="0.2">
      <c r="A236" s="278"/>
      <c r="B236" s="35" t="s">
        <v>357</v>
      </c>
      <c r="C236" s="36" t="s">
        <v>119</v>
      </c>
      <c r="D236" s="37">
        <v>9.6</v>
      </c>
      <c r="E236" s="178"/>
      <c r="F236" s="171"/>
      <c r="G236" s="172"/>
    </row>
    <row r="237" spans="1:7" ht="13.5" customHeight="1" thickBot="1" x14ac:dyDescent="0.25">
      <c r="A237" s="281"/>
      <c r="B237" s="141"/>
      <c r="C237" s="115"/>
      <c r="D237" s="140"/>
      <c r="E237" s="178"/>
      <c r="F237" s="171"/>
      <c r="G237" s="172"/>
    </row>
    <row r="238" spans="1:7" ht="13.5" customHeight="1" x14ac:dyDescent="0.2">
      <c r="A238" s="278"/>
      <c r="B238" s="90"/>
      <c r="C238" s="36"/>
      <c r="D238" s="37"/>
      <c r="E238" s="178"/>
      <c r="F238" s="171"/>
      <c r="G238" s="172"/>
    </row>
    <row r="239" spans="1:7" s="214" customFormat="1" ht="12" customHeight="1" x14ac:dyDescent="0.2">
      <c r="A239" s="276" t="s">
        <v>358</v>
      </c>
      <c r="B239" s="222" t="s">
        <v>93</v>
      </c>
      <c r="C239" s="220"/>
      <c r="D239" s="191"/>
      <c r="E239" s="168"/>
      <c r="F239" s="191"/>
      <c r="G239" s="199"/>
    </row>
    <row r="240" spans="1:7" ht="105.75" customHeight="1" x14ac:dyDescent="0.2">
      <c r="A240" s="102"/>
      <c r="B240" s="64" t="s">
        <v>363</v>
      </c>
      <c r="C240" s="64"/>
      <c r="D240" s="64"/>
      <c r="E240" s="195"/>
      <c r="F240" s="195"/>
      <c r="G240" s="198"/>
    </row>
    <row r="241" spans="1:7" ht="24.75" customHeight="1" x14ac:dyDescent="0.2">
      <c r="A241" s="102"/>
      <c r="B241" s="64" t="s">
        <v>364</v>
      </c>
      <c r="C241" s="64"/>
      <c r="D241" s="64"/>
      <c r="E241" s="195"/>
      <c r="F241" s="197"/>
      <c r="G241" s="198"/>
    </row>
    <row r="242" spans="1:7" ht="52.5" customHeight="1" x14ac:dyDescent="0.2">
      <c r="A242" s="102"/>
      <c r="B242" s="64" t="s">
        <v>204</v>
      </c>
      <c r="C242" s="64"/>
      <c r="D242" s="64"/>
      <c r="E242" s="195"/>
      <c r="F242" s="197"/>
      <c r="G242" s="198"/>
    </row>
    <row r="243" spans="1:7" x14ac:dyDescent="0.2">
      <c r="A243" s="280" t="s">
        <v>359</v>
      </c>
      <c r="B243" s="305" t="s">
        <v>113</v>
      </c>
      <c r="C243" s="212"/>
      <c r="D243" s="213"/>
      <c r="E243" s="188"/>
      <c r="F243" s="189"/>
      <c r="G243" s="190"/>
    </row>
    <row r="244" spans="1:7" ht="12" customHeight="1" x14ac:dyDescent="0.2">
      <c r="A244" s="278" t="s">
        <v>132</v>
      </c>
      <c r="B244" s="88" t="s">
        <v>362</v>
      </c>
      <c r="C244" s="39"/>
      <c r="D244" s="40"/>
      <c r="E244" s="188"/>
      <c r="F244" s="189"/>
      <c r="G244" s="172"/>
    </row>
    <row r="245" spans="1:7" ht="12.75" customHeight="1" x14ac:dyDescent="0.2">
      <c r="A245" s="278"/>
      <c r="B245" s="90" t="s">
        <v>361</v>
      </c>
      <c r="C245" s="36" t="s">
        <v>119</v>
      </c>
      <c r="D245" s="37">
        <v>72.899999999999991</v>
      </c>
      <c r="E245" s="178"/>
      <c r="F245" s="171"/>
      <c r="G245" s="172"/>
    </row>
    <row r="246" spans="1:7" ht="12.75" customHeight="1" x14ac:dyDescent="0.2">
      <c r="A246" s="280" t="s">
        <v>360</v>
      </c>
      <c r="B246" s="305" t="s">
        <v>59</v>
      </c>
      <c r="C246" s="212"/>
      <c r="D246" s="213"/>
      <c r="E246" s="188"/>
      <c r="F246" s="189"/>
      <c r="G246" s="190"/>
    </row>
    <row r="247" spans="1:7" ht="12.75" customHeight="1" x14ac:dyDescent="0.2">
      <c r="A247" s="278" t="s">
        <v>132</v>
      </c>
      <c r="B247" s="89" t="s">
        <v>195</v>
      </c>
      <c r="C247" s="39"/>
      <c r="D247" s="40"/>
      <c r="E247" s="188"/>
      <c r="F247" s="200"/>
      <c r="G247" s="172"/>
    </row>
    <row r="248" spans="1:7" ht="12.75" customHeight="1" x14ac:dyDescent="0.2">
      <c r="A248" s="278"/>
      <c r="B248" s="90" t="s">
        <v>115</v>
      </c>
      <c r="C248" s="36" t="s">
        <v>119</v>
      </c>
      <c r="D248" s="37">
        <v>158.44499999999999</v>
      </c>
      <c r="E248" s="178"/>
      <c r="F248" s="171"/>
      <c r="G248" s="172"/>
    </row>
    <row r="249" spans="1:7" ht="12.75" customHeight="1" x14ac:dyDescent="0.2">
      <c r="A249" s="284" t="s">
        <v>133</v>
      </c>
      <c r="B249" s="72" t="s">
        <v>196</v>
      </c>
      <c r="C249" s="39"/>
      <c r="D249" s="40"/>
      <c r="E249" s="188"/>
      <c r="F249" s="189"/>
      <c r="G249" s="172"/>
    </row>
    <row r="250" spans="1:7" ht="25.5" customHeight="1" x14ac:dyDescent="0.2">
      <c r="A250" s="278"/>
      <c r="B250" s="35" t="s">
        <v>197</v>
      </c>
      <c r="C250" s="36" t="s">
        <v>119</v>
      </c>
      <c r="D250" s="37">
        <v>296.71499999999997</v>
      </c>
      <c r="E250" s="178"/>
      <c r="F250" s="171"/>
      <c r="G250" s="172"/>
    </row>
    <row r="251" spans="1:7" ht="12.75" customHeight="1" x14ac:dyDescent="0.2">
      <c r="A251" s="284"/>
      <c r="B251" s="72"/>
      <c r="C251" s="39"/>
      <c r="D251" s="40"/>
      <c r="E251" s="188"/>
      <c r="F251" s="189"/>
      <c r="G251" s="172"/>
    </row>
    <row r="252" spans="1:7" ht="12.75" customHeight="1" x14ac:dyDescent="0.2">
      <c r="A252" s="280" t="s">
        <v>365</v>
      </c>
      <c r="B252" s="305" t="s">
        <v>206</v>
      </c>
      <c r="C252" s="212"/>
      <c r="D252" s="213"/>
      <c r="E252" s="188"/>
      <c r="F252" s="189"/>
      <c r="G252" s="190"/>
    </row>
    <row r="253" spans="1:7" ht="12.75" customHeight="1" x14ac:dyDescent="0.2">
      <c r="A253" s="278" t="s">
        <v>132</v>
      </c>
      <c r="B253" s="89" t="s">
        <v>195</v>
      </c>
      <c r="C253" s="39"/>
      <c r="D253" s="40"/>
      <c r="E253" s="188"/>
      <c r="F253" s="200"/>
      <c r="G253" s="172"/>
    </row>
    <row r="254" spans="1:7" ht="12.75" customHeight="1" x14ac:dyDescent="0.2">
      <c r="A254" s="278"/>
      <c r="B254" s="90" t="s">
        <v>115</v>
      </c>
      <c r="C254" s="36" t="s">
        <v>119</v>
      </c>
      <c r="D254" s="37">
        <v>9.6</v>
      </c>
      <c r="E254" s="178"/>
      <c r="F254" s="171"/>
      <c r="G254" s="172"/>
    </row>
    <row r="255" spans="1:7" ht="12.75" customHeight="1" x14ac:dyDescent="0.2">
      <c r="A255" s="284" t="s">
        <v>133</v>
      </c>
      <c r="B255" s="72" t="s">
        <v>196</v>
      </c>
      <c r="C255" s="39"/>
      <c r="D255" s="40"/>
      <c r="E255" s="188"/>
      <c r="F255" s="189"/>
      <c r="G255" s="172"/>
    </row>
    <row r="256" spans="1:7" ht="12.75" customHeight="1" x14ac:dyDescent="0.2">
      <c r="A256" s="278"/>
      <c r="B256" s="35" t="s">
        <v>223</v>
      </c>
      <c r="C256" s="36" t="s">
        <v>119</v>
      </c>
      <c r="D256" s="37">
        <v>9.6</v>
      </c>
      <c r="E256" s="178"/>
      <c r="F256" s="171"/>
      <c r="G256" s="172"/>
    </row>
    <row r="257" spans="1:7" x14ac:dyDescent="0.2">
      <c r="A257" s="284"/>
      <c r="B257" s="72"/>
      <c r="C257" s="36"/>
      <c r="D257" s="37"/>
      <c r="E257" s="178"/>
      <c r="F257" s="171"/>
      <c r="G257" s="172"/>
    </row>
    <row r="258" spans="1:7" ht="12.75" thickBot="1" x14ac:dyDescent="0.25">
      <c r="A258" s="284"/>
      <c r="B258" s="72"/>
      <c r="C258" s="36"/>
      <c r="D258" s="37"/>
      <c r="E258" s="178"/>
      <c r="F258" s="171"/>
      <c r="G258" s="172"/>
    </row>
    <row r="259" spans="1:7" x14ac:dyDescent="0.2">
      <c r="A259" s="272"/>
      <c r="B259" s="132" t="s">
        <v>124</v>
      </c>
      <c r="C259" s="138"/>
      <c r="D259" s="134"/>
      <c r="E259" s="236"/>
      <c r="F259" s="237"/>
      <c r="G259" s="238"/>
    </row>
    <row r="260" spans="1:7" ht="12.75" thickBot="1" x14ac:dyDescent="0.25">
      <c r="A260" s="273"/>
      <c r="B260" s="135" t="s">
        <v>157</v>
      </c>
      <c r="C260" s="139"/>
      <c r="D260" s="137"/>
      <c r="E260" s="233"/>
      <c r="F260" s="239"/>
      <c r="G260" s="240"/>
    </row>
    <row r="261" spans="1:7" x14ac:dyDescent="0.2">
      <c r="A261" s="102"/>
      <c r="B261" s="91"/>
      <c r="C261" s="26"/>
      <c r="D261" s="27"/>
      <c r="E261" s="168"/>
      <c r="F261" s="171"/>
      <c r="G261" s="190"/>
    </row>
    <row r="262" spans="1:7" x14ac:dyDescent="0.2">
      <c r="A262" s="293"/>
      <c r="B262" s="260" t="s">
        <v>94</v>
      </c>
      <c r="C262" s="78"/>
      <c r="D262" s="44"/>
      <c r="E262" s="168"/>
      <c r="F262" s="171"/>
      <c r="G262" s="172"/>
    </row>
    <row r="263" spans="1:7" x14ac:dyDescent="0.2">
      <c r="A263" s="293"/>
      <c r="B263" s="79" t="s">
        <v>95</v>
      </c>
      <c r="C263" s="78"/>
      <c r="D263" s="44"/>
      <c r="E263" s="168"/>
      <c r="F263" s="171"/>
      <c r="G263" s="172"/>
    </row>
    <row r="264" spans="1:7" x14ac:dyDescent="0.2">
      <c r="A264" s="102" t="s">
        <v>366</v>
      </c>
      <c r="B264" s="45" t="s">
        <v>36</v>
      </c>
      <c r="C264" s="43"/>
      <c r="D264" s="44"/>
      <c r="E264" s="168"/>
      <c r="F264" s="171"/>
      <c r="G264" s="172"/>
    </row>
    <row r="265" spans="1:7" ht="48" x14ac:dyDescent="0.2">
      <c r="A265" s="102"/>
      <c r="B265" s="64" t="s">
        <v>116</v>
      </c>
      <c r="C265" s="64"/>
      <c r="D265" s="64"/>
      <c r="E265" s="195"/>
      <c r="F265" s="195"/>
      <c r="G265" s="196"/>
    </row>
    <row r="266" spans="1:7" s="214" customFormat="1" x14ac:dyDescent="0.2">
      <c r="A266" s="277"/>
      <c r="B266" s="223" t="s">
        <v>162</v>
      </c>
      <c r="C266" s="224"/>
      <c r="D266" s="225"/>
      <c r="E266" s="168"/>
      <c r="F266" s="171"/>
      <c r="G266" s="172"/>
    </row>
    <row r="267" spans="1:7" ht="12.75" x14ac:dyDescent="0.2">
      <c r="A267" s="285"/>
      <c r="B267" s="80" t="s">
        <v>168</v>
      </c>
      <c r="C267" s="81"/>
      <c r="D267" s="82"/>
      <c r="E267" s="168"/>
      <c r="F267" s="171"/>
      <c r="G267" s="172"/>
    </row>
    <row r="268" spans="1:7" ht="12.75" x14ac:dyDescent="0.2">
      <c r="A268" s="301" t="s">
        <v>367</v>
      </c>
      <c r="B268" s="302" t="s">
        <v>59</v>
      </c>
      <c r="C268" s="303"/>
      <c r="D268" s="304"/>
      <c r="E268" s="178"/>
      <c r="F268" s="171"/>
      <c r="G268" s="172"/>
    </row>
    <row r="269" spans="1:7" ht="15.75" x14ac:dyDescent="0.2">
      <c r="A269" s="285" t="s">
        <v>132</v>
      </c>
      <c r="B269" s="83" t="s">
        <v>472</v>
      </c>
      <c r="C269" s="81" t="s">
        <v>169</v>
      </c>
      <c r="D269" s="82">
        <v>25.5</v>
      </c>
      <c r="E269" s="178"/>
      <c r="F269" s="171"/>
      <c r="G269" s="172"/>
    </row>
    <row r="270" spans="1:7" ht="15.75" x14ac:dyDescent="0.2">
      <c r="A270" s="285" t="s">
        <v>133</v>
      </c>
      <c r="B270" s="83" t="s">
        <v>499</v>
      </c>
      <c r="C270" s="81" t="s">
        <v>169</v>
      </c>
      <c r="D270" s="82">
        <v>11</v>
      </c>
      <c r="E270" s="178"/>
      <c r="F270" s="171"/>
      <c r="G270" s="172"/>
    </row>
    <row r="271" spans="1:7" ht="15.75" x14ac:dyDescent="0.2">
      <c r="A271" s="285" t="s">
        <v>137</v>
      </c>
      <c r="B271" s="83" t="s">
        <v>500</v>
      </c>
      <c r="C271" s="81" t="s">
        <v>169</v>
      </c>
      <c r="D271" s="82">
        <v>66</v>
      </c>
      <c r="E271" s="178"/>
      <c r="F271" s="171"/>
      <c r="G271" s="172"/>
    </row>
    <row r="272" spans="1:7" ht="15.75" x14ac:dyDescent="0.2">
      <c r="A272" s="285" t="s">
        <v>138</v>
      </c>
      <c r="B272" s="83" t="s">
        <v>501</v>
      </c>
      <c r="C272" s="81" t="s">
        <v>169</v>
      </c>
      <c r="D272" s="82">
        <v>31</v>
      </c>
      <c r="E272" s="178"/>
      <c r="F272" s="171"/>
      <c r="G272" s="172"/>
    </row>
    <row r="273" spans="1:7" ht="15.75" x14ac:dyDescent="0.2">
      <c r="A273" s="285" t="s">
        <v>139</v>
      </c>
      <c r="B273" s="83" t="s">
        <v>502</v>
      </c>
      <c r="C273" s="81" t="s">
        <v>169</v>
      </c>
      <c r="D273" s="82">
        <v>3</v>
      </c>
      <c r="E273" s="178"/>
      <c r="F273" s="171"/>
      <c r="G273" s="172"/>
    </row>
    <row r="274" spans="1:7" s="214" customFormat="1" ht="12" customHeight="1" x14ac:dyDescent="0.2">
      <c r="A274" s="301" t="s">
        <v>368</v>
      </c>
      <c r="B274" s="223" t="s">
        <v>121</v>
      </c>
      <c r="C274" s="220"/>
      <c r="D274" s="191"/>
      <c r="E274" s="168"/>
      <c r="F274" s="171"/>
      <c r="G274" s="172"/>
    </row>
    <row r="275" spans="1:7" ht="36" x14ac:dyDescent="0.2">
      <c r="A275" s="102"/>
      <c r="B275" s="64" t="s">
        <v>185</v>
      </c>
      <c r="C275" s="64"/>
      <c r="D275" s="64"/>
      <c r="E275" s="195"/>
      <c r="F275" s="195"/>
      <c r="G275" s="196"/>
    </row>
    <row r="276" spans="1:7" ht="24" x14ac:dyDescent="0.2">
      <c r="A276" s="103"/>
      <c r="B276" s="64" t="s">
        <v>186</v>
      </c>
      <c r="C276" s="64"/>
      <c r="D276" s="64"/>
      <c r="E276" s="195"/>
      <c r="F276" s="195"/>
      <c r="G276" s="196"/>
    </row>
    <row r="277" spans="1:7" ht="24" x14ac:dyDescent="0.2">
      <c r="A277" s="277"/>
      <c r="B277" s="195" t="s">
        <v>261</v>
      </c>
      <c r="C277" s="195"/>
      <c r="D277" s="195"/>
      <c r="E277" s="195"/>
      <c r="F277" s="195"/>
      <c r="G277" s="196"/>
    </row>
    <row r="278" spans="1:7" s="20" customFormat="1" ht="15" customHeight="1" x14ac:dyDescent="0.2">
      <c r="A278" s="301" t="s">
        <v>370</v>
      </c>
      <c r="B278" s="302" t="s">
        <v>59</v>
      </c>
      <c r="C278" s="303"/>
      <c r="D278" s="304"/>
      <c r="E278" s="168"/>
      <c r="F278" s="171"/>
      <c r="G278" s="172"/>
    </row>
    <row r="279" spans="1:7" ht="12.75" x14ac:dyDescent="0.2">
      <c r="A279" s="285" t="s">
        <v>187</v>
      </c>
      <c r="B279" s="84" t="s">
        <v>183</v>
      </c>
      <c r="C279" s="81"/>
      <c r="D279" s="82"/>
      <c r="E279" s="178"/>
      <c r="F279" s="171"/>
      <c r="G279" s="172"/>
    </row>
    <row r="280" spans="1:7" ht="12" customHeight="1" x14ac:dyDescent="0.2">
      <c r="A280" s="285" t="s">
        <v>132</v>
      </c>
      <c r="B280" s="83" t="s">
        <v>506</v>
      </c>
      <c r="C280" s="81" t="s">
        <v>169</v>
      </c>
      <c r="D280" s="82">
        <v>11</v>
      </c>
      <c r="E280" s="178"/>
      <c r="F280" s="171"/>
      <c r="G280" s="172"/>
    </row>
    <row r="281" spans="1:7" ht="12" customHeight="1" x14ac:dyDescent="0.2">
      <c r="A281" s="285" t="s">
        <v>133</v>
      </c>
      <c r="B281" s="83" t="s">
        <v>504</v>
      </c>
      <c r="C281" s="81" t="s">
        <v>169</v>
      </c>
      <c r="D281" s="82">
        <v>66</v>
      </c>
      <c r="E281" s="178"/>
      <c r="F281" s="171"/>
      <c r="G281" s="172"/>
    </row>
    <row r="282" spans="1:7" ht="12" customHeight="1" x14ac:dyDescent="0.2">
      <c r="A282" s="285" t="s">
        <v>137</v>
      </c>
      <c r="B282" s="83" t="s">
        <v>505</v>
      </c>
      <c r="C282" s="81" t="s">
        <v>169</v>
      </c>
      <c r="D282" s="82">
        <v>31</v>
      </c>
      <c r="E282" s="178"/>
      <c r="F282" s="171"/>
      <c r="G282" s="172"/>
    </row>
    <row r="283" spans="1:7" ht="12" customHeight="1" x14ac:dyDescent="0.2">
      <c r="A283" s="285" t="s">
        <v>138</v>
      </c>
      <c r="B283" s="83" t="s">
        <v>503</v>
      </c>
      <c r="C283" s="81" t="s">
        <v>169</v>
      </c>
      <c r="D283" s="82">
        <v>3</v>
      </c>
      <c r="E283" s="178"/>
      <c r="F283" s="171"/>
      <c r="G283" s="172"/>
    </row>
    <row r="284" spans="1:7" ht="12.75" x14ac:dyDescent="0.2">
      <c r="A284" s="285" t="s">
        <v>188</v>
      </c>
      <c r="B284" s="84" t="s">
        <v>184</v>
      </c>
      <c r="C284" s="81"/>
      <c r="D284" s="82"/>
      <c r="E284" s="178"/>
      <c r="F284" s="171"/>
      <c r="G284" s="172"/>
    </row>
    <row r="285" spans="1:7" ht="15.75" x14ac:dyDescent="0.2">
      <c r="A285" s="285"/>
      <c r="B285" s="83" t="s">
        <v>371</v>
      </c>
      <c r="C285" s="81" t="s">
        <v>169</v>
      </c>
      <c r="D285" s="82">
        <v>16.799999999999997</v>
      </c>
      <c r="E285" s="178"/>
      <c r="F285" s="171"/>
      <c r="G285" s="172"/>
    </row>
    <row r="286" spans="1:7" ht="12.75" x14ac:dyDescent="0.2">
      <c r="A286" s="285"/>
      <c r="B286" s="83"/>
      <c r="C286" s="81"/>
      <c r="D286" s="82"/>
      <c r="E286" s="178"/>
      <c r="F286" s="171"/>
      <c r="G286" s="172"/>
    </row>
    <row r="287" spans="1:7" s="214" customFormat="1" ht="12.75" x14ac:dyDescent="0.2">
      <c r="A287" s="301" t="s">
        <v>369</v>
      </c>
      <c r="B287" s="223" t="s">
        <v>163</v>
      </c>
      <c r="C287" s="220"/>
      <c r="D287" s="191"/>
      <c r="E287" s="168"/>
      <c r="F287" s="171"/>
      <c r="G287" s="172"/>
    </row>
    <row r="288" spans="1:7" ht="24" x14ac:dyDescent="0.2">
      <c r="A288" s="292"/>
      <c r="B288" s="85" t="s">
        <v>373</v>
      </c>
      <c r="C288" s="86"/>
      <c r="D288" s="27"/>
      <c r="E288" s="178"/>
      <c r="F288" s="171"/>
      <c r="G288" s="172"/>
    </row>
    <row r="289" spans="1:7" ht="15.75" x14ac:dyDescent="0.2">
      <c r="A289" s="292" t="s">
        <v>132</v>
      </c>
      <c r="B289" s="85" t="s">
        <v>242</v>
      </c>
      <c r="C289" s="81" t="s">
        <v>169</v>
      </c>
      <c r="D289" s="27">
        <v>3</v>
      </c>
      <c r="E289" s="178"/>
      <c r="F289" s="171"/>
      <c r="G289" s="172"/>
    </row>
    <row r="290" spans="1:7" x14ac:dyDescent="0.2">
      <c r="A290" s="292"/>
      <c r="B290" s="85"/>
      <c r="C290" s="69"/>
      <c r="D290" s="27"/>
      <c r="E290" s="178"/>
      <c r="F290" s="171"/>
      <c r="G290" s="172"/>
    </row>
    <row r="291" spans="1:7" s="214" customFormat="1" ht="12.75" x14ac:dyDescent="0.2">
      <c r="A291" s="301" t="s">
        <v>372</v>
      </c>
      <c r="B291" s="223" t="s">
        <v>170</v>
      </c>
      <c r="C291" s="220"/>
      <c r="D291" s="191"/>
      <c r="E291" s="168"/>
      <c r="F291" s="171"/>
      <c r="G291" s="172"/>
    </row>
    <row r="292" spans="1:7" ht="24" x14ac:dyDescent="0.2">
      <c r="A292" s="286" t="s">
        <v>132</v>
      </c>
      <c r="B292" s="85" t="s">
        <v>262</v>
      </c>
      <c r="C292" s="81" t="s">
        <v>169</v>
      </c>
      <c r="D292" s="27">
        <v>111</v>
      </c>
      <c r="E292" s="178"/>
      <c r="F292" s="171"/>
      <c r="G292" s="172"/>
    </row>
    <row r="293" spans="1:7" x14ac:dyDescent="0.2">
      <c r="A293" s="292"/>
      <c r="B293" s="85"/>
      <c r="C293" s="69"/>
      <c r="D293" s="27"/>
      <c r="E293" s="178"/>
      <c r="F293" s="171"/>
      <c r="G293" s="172"/>
    </row>
    <row r="294" spans="1:7" ht="12" customHeight="1" x14ac:dyDescent="0.2">
      <c r="A294" s="292"/>
      <c r="B294" s="85"/>
      <c r="C294" s="69"/>
      <c r="D294" s="27"/>
      <c r="E294" s="178"/>
      <c r="F294" s="171"/>
      <c r="G294" s="172"/>
    </row>
    <row r="295" spans="1:7" s="214" customFormat="1" ht="12" customHeight="1" x14ac:dyDescent="0.2">
      <c r="A295" s="301" t="s">
        <v>508</v>
      </c>
      <c r="B295" s="223" t="s">
        <v>507</v>
      </c>
      <c r="C295" s="220"/>
      <c r="D295" s="191"/>
      <c r="E295" s="168"/>
      <c r="F295" s="171"/>
      <c r="G295" s="172"/>
    </row>
    <row r="296" spans="1:7" ht="36" x14ac:dyDescent="0.2">
      <c r="A296" s="102"/>
      <c r="B296" s="64" t="s">
        <v>511</v>
      </c>
      <c r="C296" s="64"/>
      <c r="D296" s="64"/>
      <c r="E296" s="195"/>
      <c r="F296" s="195"/>
      <c r="G296" s="196"/>
    </row>
    <row r="297" spans="1:7" ht="24" x14ac:dyDescent="0.2">
      <c r="A297" s="103"/>
      <c r="B297" s="64" t="s">
        <v>512</v>
      </c>
      <c r="C297" s="64"/>
      <c r="D297" s="64"/>
      <c r="E297" s="195"/>
      <c r="F297" s="195"/>
      <c r="G297" s="196"/>
    </row>
    <row r="298" spans="1:7" ht="24" x14ac:dyDescent="0.2">
      <c r="A298" s="277"/>
      <c r="B298" s="195" t="s">
        <v>513</v>
      </c>
      <c r="C298" s="195"/>
      <c r="D298" s="195"/>
      <c r="E298" s="195"/>
      <c r="F298" s="195"/>
      <c r="G298" s="196"/>
    </row>
    <row r="299" spans="1:7" s="20" customFormat="1" ht="15" customHeight="1" x14ac:dyDescent="0.2">
      <c r="A299" s="301" t="s">
        <v>509</v>
      </c>
      <c r="B299" s="302" t="s">
        <v>59</v>
      </c>
      <c r="C299" s="303"/>
      <c r="D299" s="304"/>
      <c r="E299" s="168"/>
      <c r="F299" s="171"/>
      <c r="G299" s="172"/>
    </row>
    <row r="300" spans="1:7" ht="12" customHeight="1" x14ac:dyDescent="0.2">
      <c r="A300" s="285" t="s">
        <v>132</v>
      </c>
      <c r="B300" s="83" t="s">
        <v>514</v>
      </c>
      <c r="C300" s="81" t="s">
        <v>169</v>
      </c>
      <c r="D300" s="82">
        <v>26</v>
      </c>
      <c r="E300" s="178"/>
      <c r="F300" s="171"/>
      <c r="G300" s="172"/>
    </row>
    <row r="301" spans="1:7" ht="12" customHeight="1" x14ac:dyDescent="0.2">
      <c r="A301" s="292"/>
      <c r="B301" s="85"/>
      <c r="C301" s="69"/>
      <c r="D301" s="27"/>
      <c r="E301" s="178"/>
      <c r="F301" s="171"/>
      <c r="G301" s="172"/>
    </row>
    <row r="302" spans="1:7" ht="12" customHeight="1" x14ac:dyDescent="0.2">
      <c r="A302" s="292"/>
      <c r="B302" s="85"/>
      <c r="C302" s="69"/>
      <c r="D302" s="27"/>
      <c r="E302" s="178"/>
      <c r="F302" s="171"/>
      <c r="G302" s="172"/>
    </row>
    <row r="303" spans="1:7" ht="12" customHeight="1" thickBot="1" x14ac:dyDescent="0.25">
      <c r="A303" s="292"/>
      <c r="B303" s="85"/>
      <c r="C303" s="69"/>
      <c r="D303" s="27"/>
      <c r="E303" s="178"/>
      <c r="F303" s="171"/>
      <c r="G303" s="172"/>
    </row>
    <row r="304" spans="1:7" ht="12" customHeight="1" x14ac:dyDescent="0.2">
      <c r="A304" s="272"/>
      <c r="B304" s="132" t="s">
        <v>122</v>
      </c>
      <c r="C304" s="138"/>
      <c r="D304" s="134"/>
      <c r="E304" s="236"/>
      <c r="F304" s="237"/>
      <c r="G304" s="238"/>
    </row>
    <row r="305" spans="1:7" ht="12" customHeight="1" thickBot="1" x14ac:dyDescent="0.25">
      <c r="A305" s="273"/>
      <c r="B305" s="135" t="s">
        <v>123</v>
      </c>
      <c r="C305" s="139"/>
      <c r="D305" s="137"/>
      <c r="E305" s="233"/>
      <c r="F305" s="239"/>
      <c r="G305" s="240"/>
    </row>
    <row r="306" spans="1:7" x14ac:dyDescent="0.2">
      <c r="A306" s="287"/>
      <c r="B306" s="142"/>
      <c r="C306" s="85"/>
      <c r="D306" s="85"/>
      <c r="E306" s="178"/>
      <c r="F306" s="171"/>
      <c r="G306" s="172"/>
    </row>
    <row r="307" spans="1:7" x14ac:dyDescent="0.2">
      <c r="A307" s="287"/>
      <c r="B307" s="261" t="s">
        <v>149</v>
      </c>
      <c r="C307" s="85"/>
      <c r="D307" s="85"/>
      <c r="E307" s="178"/>
      <c r="F307" s="171"/>
      <c r="G307" s="172"/>
    </row>
    <row r="308" spans="1:7" x14ac:dyDescent="0.2">
      <c r="A308" s="287"/>
      <c r="B308" s="93" t="s">
        <v>96</v>
      </c>
      <c r="C308" s="85"/>
      <c r="D308" s="85"/>
      <c r="E308" s="178"/>
      <c r="F308" s="171"/>
      <c r="G308" s="172"/>
    </row>
    <row r="309" spans="1:7" x14ac:dyDescent="0.2">
      <c r="A309" s="287" t="s">
        <v>374</v>
      </c>
      <c r="B309" s="94" t="s">
        <v>36</v>
      </c>
      <c r="C309" s="85"/>
      <c r="D309" s="85"/>
      <c r="E309" s="178"/>
      <c r="F309" s="171"/>
      <c r="G309" s="172"/>
    </row>
    <row r="310" spans="1:7" ht="36" x14ac:dyDescent="0.2">
      <c r="A310" s="287"/>
      <c r="B310" s="85" t="s">
        <v>209</v>
      </c>
      <c r="C310" s="85"/>
      <c r="D310" s="85"/>
      <c r="E310" s="178"/>
      <c r="F310" s="171"/>
      <c r="G310" s="172"/>
    </row>
    <row r="311" spans="1:7" ht="48" x14ac:dyDescent="0.2">
      <c r="A311" s="287"/>
      <c r="B311" s="85" t="s">
        <v>208</v>
      </c>
      <c r="C311" s="85"/>
      <c r="D311" s="85"/>
      <c r="E311" s="178"/>
      <c r="F311" s="171"/>
      <c r="G311" s="172"/>
    </row>
    <row r="312" spans="1:7" ht="24" x14ac:dyDescent="0.2">
      <c r="A312" s="287"/>
      <c r="B312" s="85" t="s">
        <v>250</v>
      </c>
      <c r="C312" s="85"/>
      <c r="D312" s="85"/>
      <c r="E312" s="178"/>
      <c r="F312" s="171"/>
      <c r="G312" s="172"/>
    </row>
    <row r="313" spans="1:7" ht="36" x14ac:dyDescent="0.2">
      <c r="A313" s="287"/>
      <c r="B313" s="85" t="s">
        <v>207</v>
      </c>
      <c r="C313" s="85"/>
      <c r="D313" s="85"/>
      <c r="E313" s="178"/>
      <c r="F313" s="171"/>
      <c r="G313" s="172"/>
    </row>
    <row r="314" spans="1:7" ht="24" x14ac:dyDescent="0.2">
      <c r="A314" s="102"/>
      <c r="B314" s="85" t="s">
        <v>167</v>
      </c>
      <c r="C314" s="85"/>
      <c r="D314" s="85"/>
      <c r="E314" s="178"/>
      <c r="F314" s="171"/>
      <c r="G314" s="172"/>
    </row>
    <row r="315" spans="1:7" ht="14.25" customHeight="1" x14ac:dyDescent="0.2">
      <c r="A315" s="287"/>
      <c r="B315" s="85"/>
      <c r="C315" s="85"/>
      <c r="D315" s="85"/>
      <c r="E315" s="178"/>
      <c r="F315" s="171"/>
      <c r="G315" s="172"/>
    </row>
    <row r="316" spans="1:7" x14ac:dyDescent="0.2">
      <c r="A316" s="276" t="s">
        <v>375</v>
      </c>
      <c r="B316" s="219" t="s">
        <v>97</v>
      </c>
      <c r="C316" s="220"/>
      <c r="D316" s="191"/>
      <c r="E316" s="178"/>
      <c r="F316" s="171"/>
      <c r="G316" s="172"/>
    </row>
    <row r="317" spans="1:7" s="214" customFormat="1" x14ac:dyDescent="0.2">
      <c r="A317" s="276"/>
      <c r="B317" s="219" t="s">
        <v>232</v>
      </c>
      <c r="C317" s="220"/>
      <c r="D317" s="191"/>
      <c r="E317" s="168"/>
      <c r="F317" s="171"/>
      <c r="G317" s="172"/>
    </row>
    <row r="318" spans="1:7" x14ac:dyDescent="0.2">
      <c r="A318" s="271"/>
      <c r="B318" s="259" t="s">
        <v>284</v>
      </c>
      <c r="C318" s="77"/>
      <c r="D318" s="27"/>
      <c r="E318" s="168"/>
      <c r="F318" s="180"/>
      <c r="G318" s="181"/>
    </row>
    <row r="319" spans="1:7" x14ac:dyDescent="0.2">
      <c r="A319" s="271" t="s">
        <v>132</v>
      </c>
      <c r="B319" s="76" t="s">
        <v>626</v>
      </c>
      <c r="C319" s="77" t="s">
        <v>98</v>
      </c>
      <c r="D319" s="27">
        <v>1</v>
      </c>
      <c r="E319" s="168"/>
      <c r="F319" s="171"/>
      <c r="G319" s="181"/>
    </row>
    <row r="320" spans="1:7" x14ac:dyDescent="0.2">
      <c r="A320" s="271" t="s">
        <v>133</v>
      </c>
      <c r="B320" s="76" t="s">
        <v>281</v>
      </c>
      <c r="C320" s="77" t="s">
        <v>98</v>
      </c>
      <c r="D320" s="27">
        <v>1</v>
      </c>
      <c r="E320" s="168"/>
      <c r="F320" s="171"/>
      <c r="G320" s="181"/>
    </row>
    <row r="321" spans="1:7" x14ac:dyDescent="0.2">
      <c r="A321" s="271" t="s">
        <v>137</v>
      </c>
      <c r="B321" s="76" t="s">
        <v>627</v>
      </c>
      <c r="C321" s="77" t="s">
        <v>98</v>
      </c>
      <c r="D321" s="27">
        <v>1</v>
      </c>
      <c r="E321" s="168"/>
      <c r="F321" s="171"/>
      <c r="G321" s="181"/>
    </row>
    <row r="322" spans="1:7" x14ac:dyDescent="0.2">
      <c r="A322" s="271" t="s">
        <v>138</v>
      </c>
      <c r="B322" s="76" t="s">
        <v>628</v>
      </c>
      <c r="C322" s="77" t="s">
        <v>98</v>
      </c>
      <c r="D322" s="27">
        <v>3</v>
      </c>
      <c r="E322" s="168"/>
      <c r="F322" s="171"/>
      <c r="G322" s="181"/>
    </row>
    <row r="323" spans="1:7" x14ac:dyDescent="0.2">
      <c r="A323" s="271"/>
      <c r="B323" s="259" t="s">
        <v>285</v>
      </c>
      <c r="C323" s="77"/>
      <c r="D323" s="27"/>
      <c r="E323" s="168"/>
      <c r="F323" s="180"/>
      <c r="G323" s="181"/>
    </row>
    <row r="324" spans="1:7" x14ac:dyDescent="0.2">
      <c r="A324" s="271" t="s">
        <v>139</v>
      </c>
      <c r="B324" s="76" t="s">
        <v>629</v>
      </c>
      <c r="C324" s="77" t="s">
        <v>98</v>
      </c>
      <c r="D324" s="27">
        <v>1</v>
      </c>
      <c r="E324" s="168"/>
      <c r="F324" s="180"/>
      <c r="G324" s="181"/>
    </row>
    <row r="325" spans="1:7" x14ac:dyDescent="0.2">
      <c r="A325" s="271" t="s">
        <v>140</v>
      </c>
      <c r="B325" s="76" t="s">
        <v>452</v>
      </c>
      <c r="C325" s="77" t="s">
        <v>98</v>
      </c>
      <c r="D325" s="27">
        <v>1</v>
      </c>
      <c r="E325" s="168"/>
      <c r="F325" s="180"/>
      <c r="G325" s="181"/>
    </row>
    <row r="326" spans="1:7" x14ac:dyDescent="0.2">
      <c r="A326" s="271" t="s">
        <v>141</v>
      </c>
      <c r="B326" s="76" t="s">
        <v>626</v>
      </c>
      <c r="C326" s="77" t="s">
        <v>98</v>
      </c>
      <c r="D326" s="27">
        <v>3</v>
      </c>
      <c r="E326" s="168"/>
      <c r="F326" s="180"/>
      <c r="G326" s="181"/>
    </row>
    <row r="327" spans="1:7" ht="12.75" thickBot="1" x14ac:dyDescent="0.25">
      <c r="A327" s="271"/>
      <c r="B327" s="76"/>
      <c r="C327" s="36"/>
      <c r="D327" s="27"/>
      <c r="E327" s="168"/>
      <c r="F327" s="171"/>
      <c r="G327" s="172"/>
    </row>
    <row r="328" spans="1:7" x14ac:dyDescent="0.2">
      <c r="A328" s="288"/>
      <c r="B328" s="144" t="s">
        <v>150</v>
      </c>
      <c r="C328" s="125"/>
      <c r="D328" s="126"/>
      <c r="E328" s="243"/>
      <c r="F328" s="244"/>
      <c r="G328" s="241"/>
    </row>
    <row r="329" spans="1:7" ht="12.75" thickBot="1" x14ac:dyDescent="0.25">
      <c r="A329" s="289"/>
      <c r="B329" s="114" t="s">
        <v>151</v>
      </c>
      <c r="C329" s="145"/>
      <c r="D329" s="146"/>
      <c r="E329" s="245"/>
      <c r="F329" s="246"/>
      <c r="G329" s="242"/>
    </row>
    <row r="330" spans="1:7" x14ac:dyDescent="0.2">
      <c r="A330" s="287"/>
      <c r="B330" s="142"/>
      <c r="C330" s="85"/>
      <c r="D330" s="85"/>
      <c r="E330" s="178"/>
      <c r="F330" s="171"/>
      <c r="G330" s="172"/>
    </row>
    <row r="331" spans="1:7" x14ac:dyDescent="0.2">
      <c r="A331" s="287"/>
      <c r="B331" s="92" t="s">
        <v>152</v>
      </c>
      <c r="C331" s="85"/>
      <c r="D331" s="85"/>
      <c r="E331" s="178"/>
      <c r="F331" s="171"/>
      <c r="G331" s="172"/>
    </row>
    <row r="332" spans="1:7" x14ac:dyDescent="0.2">
      <c r="A332" s="287"/>
      <c r="B332" s="93" t="s">
        <v>131</v>
      </c>
      <c r="C332" s="85"/>
      <c r="D332" s="85"/>
      <c r="E332" s="178"/>
      <c r="F332" s="171"/>
      <c r="G332" s="172"/>
    </row>
    <row r="333" spans="1:7" x14ac:dyDescent="0.2">
      <c r="A333" s="287" t="s">
        <v>376</v>
      </c>
      <c r="B333" s="95" t="s">
        <v>36</v>
      </c>
      <c r="C333" s="85"/>
      <c r="D333" s="85"/>
      <c r="E333" s="178"/>
      <c r="F333" s="171"/>
      <c r="G333" s="172"/>
    </row>
    <row r="334" spans="1:7" ht="60" x14ac:dyDescent="0.2">
      <c r="A334" s="287"/>
      <c r="B334" s="85" t="s">
        <v>198</v>
      </c>
      <c r="C334" s="85"/>
      <c r="D334" s="85"/>
      <c r="E334" s="178"/>
      <c r="F334" s="171"/>
      <c r="G334" s="172"/>
    </row>
    <row r="335" spans="1:7" ht="36" x14ac:dyDescent="0.2">
      <c r="A335" s="287"/>
      <c r="B335" s="85" t="s">
        <v>101</v>
      </c>
      <c r="C335" s="85"/>
      <c r="D335" s="85"/>
      <c r="E335" s="178"/>
      <c r="F335" s="171"/>
      <c r="G335" s="172"/>
    </row>
    <row r="336" spans="1:7" ht="36" x14ac:dyDescent="0.2">
      <c r="A336" s="102"/>
      <c r="B336" s="85" t="s">
        <v>189</v>
      </c>
      <c r="C336" s="85"/>
      <c r="D336" s="85"/>
      <c r="E336" s="178"/>
      <c r="F336" s="171"/>
      <c r="G336" s="172"/>
    </row>
    <row r="337" spans="1:7" s="20" customFormat="1" ht="15" customHeight="1" x14ac:dyDescent="0.2">
      <c r="A337" s="301" t="s">
        <v>377</v>
      </c>
      <c r="B337" s="302" t="s">
        <v>59</v>
      </c>
      <c r="C337" s="303"/>
      <c r="D337" s="304"/>
      <c r="E337" s="168"/>
      <c r="F337" s="171"/>
      <c r="G337" s="172"/>
    </row>
    <row r="338" spans="1:7" ht="12.75" x14ac:dyDescent="0.2">
      <c r="A338" s="285"/>
      <c r="B338" s="84" t="s">
        <v>81</v>
      </c>
      <c r="C338" s="81"/>
      <c r="D338" s="82"/>
      <c r="E338" s="178"/>
      <c r="F338" s="171"/>
      <c r="G338" s="172"/>
    </row>
    <row r="339" spans="1:7" ht="12" customHeight="1" x14ac:dyDescent="0.2">
      <c r="A339" s="285" t="s">
        <v>132</v>
      </c>
      <c r="B339" s="83" t="s">
        <v>516</v>
      </c>
      <c r="C339" s="81" t="s">
        <v>169</v>
      </c>
      <c r="D339" s="82">
        <v>11</v>
      </c>
      <c r="E339" s="178"/>
      <c r="F339" s="171"/>
      <c r="G339" s="172"/>
    </row>
    <row r="340" spans="1:7" ht="12" customHeight="1" x14ac:dyDescent="0.2">
      <c r="A340" s="285" t="s">
        <v>133</v>
      </c>
      <c r="B340" s="83" t="s">
        <v>517</v>
      </c>
      <c r="C340" s="81" t="s">
        <v>169</v>
      </c>
      <c r="D340" s="82">
        <v>66</v>
      </c>
      <c r="E340" s="178"/>
      <c r="F340" s="171"/>
      <c r="G340" s="172"/>
    </row>
    <row r="341" spans="1:7" ht="12" customHeight="1" x14ac:dyDescent="0.2">
      <c r="A341" s="285" t="s">
        <v>137</v>
      </c>
      <c r="B341" s="83" t="s">
        <v>518</v>
      </c>
      <c r="C341" s="81" t="s">
        <v>169</v>
      </c>
      <c r="D341" s="82">
        <v>31</v>
      </c>
      <c r="E341" s="178"/>
      <c r="F341" s="171"/>
      <c r="G341" s="172"/>
    </row>
    <row r="342" spans="1:7" ht="12" customHeight="1" x14ac:dyDescent="0.2">
      <c r="A342" s="285" t="s">
        <v>138</v>
      </c>
      <c r="B342" s="83" t="s">
        <v>632</v>
      </c>
      <c r="C342" s="81" t="s">
        <v>169</v>
      </c>
      <c r="D342" s="82">
        <v>3</v>
      </c>
      <c r="E342" s="178"/>
      <c r="F342" s="171"/>
      <c r="G342" s="172"/>
    </row>
    <row r="343" spans="1:7" ht="12" customHeight="1" x14ac:dyDescent="0.2">
      <c r="A343" s="285"/>
      <c r="B343" s="83"/>
      <c r="C343" s="81"/>
      <c r="D343" s="82"/>
      <c r="E343" s="178"/>
      <c r="F343" s="171"/>
      <c r="G343" s="172"/>
    </row>
    <row r="344" spans="1:7" ht="12.75" x14ac:dyDescent="0.2">
      <c r="A344" s="285"/>
      <c r="B344" s="84"/>
      <c r="C344" s="81"/>
      <c r="D344" s="82"/>
      <c r="E344" s="178"/>
      <c r="F344" s="171"/>
      <c r="G344" s="172"/>
    </row>
    <row r="345" spans="1:7" x14ac:dyDescent="0.2">
      <c r="A345" s="102"/>
      <c r="B345" s="96"/>
      <c r="C345" s="97"/>
      <c r="D345" s="27"/>
      <c r="E345" s="168"/>
      <c r="F345" s="171"/>
      <c r="G345" s="172"/>
    </row>
    <row r="346" spans="1:7" s="214" customFormat="1" x14ac:dyDescent="0.2">
      <c r="A346" s="276" t="s">
        <v>424</v>
      </c>
      <c r="B346" s="226" t="s">
        <v>227</v>
      </c>
      <c r="C346" s="220"/>
      <c r="D346" s="191"/>
      <c r="E346" s="168"/>
      <c r="F346" s="191"/>
      <c r="G346" s="199"/>
    </row>
    <row r="347" spans="1:7" ht="36" x14ac:dyDescent="0.2">
      <c r="A347" s="102" t="s">
        <v>132</v>
      </c>
      <c r="B347" s="96" t="s">
        <v>378</v>
      </c>
      <c r="C347" s="97" t="s">
        <v>226</v>
      </c>
      <c r="D347" s="27">
        <v>17</v>
      </c>
      <c r="E347" s="168"/>
      <c r="F347" s="171"/>
      <c r="G347" s="172"/>
    </row>
    <row r="348" spans="1:7" x14ac:dyDescent="0.2">
      <c r="A348" s="102"/>
      <c r="B348" s="96"/>
      <c r="C348" s="97"/>
      <c r="D348" s="27"/>
      <c r="E348" s="168"/>
      <c r="F348" s="171"/>
      <c r="G348" s="172"/>
    </row>
    <row r="349" spans="1:7" x14ac:dyDescent="0.2">
      <c r="A349" s="102"/>
      <c r="B349" s="96"/>
      <c r="C349" s="97"/>
      <c r="D349" s="27"/>
      <c r="E349" s="168"/>
      <c r="F349" s="171"/>
      <c r="G349" s="172"/>
    </row>
    <row r="350" spans="1:7" x14ac:dyDescent="0.2">
      <c r="A350" s="102"/>
      <c r="B350" s="96"/>
      <c r="C350" s="97"/>
      <c r="D350" s="27"/>
      <c r="E350" s="168"/>
      <c r="F350" s="171"/>
      <c r="G350" s="172"/>
    </row>
    <row r="351" spans="1:7" x14ac:dyDescent="0.2">
      <c r="A351" s="102"/>
      <c r="B351" s="96"/>
      <c r="C351" s="97"/>
      <c r="D351" s="27"/>
      <c r="E351" s="168"/>
      <c r="F351" s="171"/>
      <c r="G351" s="172"/>
    </row>
    <row r="352" spans="1:7" ht="12.75" thickBot="1" x14ac:dyDescent="0.25">
      <c r="A352" s="102"/>
      <c r="B352" s="96"/>
      <c r="C352" s="97"/>
      <c r="D352" s="27"/>
      <c r="E352" s="168"/>
      <c r="F352" s="171"/>
      <c r="G352" s="172"/>
    </row>
    <row r="353" spans="1:7" x14ac:dyDescent="0.2">
      <c r="A353" s="288"/>
      <c r="B353" s="144" t="s">
        <v>153</v>
      </c>
      <c r="C353" s="147"/>
      <c r="D353" s="148"/>
      <c r="E353" s="247"/>
      <c r="F353" s="237"/>
      <c r="G353" s="238"/>
    </row>
    <row r="354" spans="1:7" ht="12" customHeight="1" thickBot="1" x14ac:dyDescent="0.25">
      <c r="A354" s="289"/>
      <c r="B354" s="114" t="s">
        <v>99</v>
      </c>
      <c r="C354" s="149"/>
      <c r="D354" s="143"/>
      <c r="E354" s="248"/>
      <c r="F354" s="239"/>
      <c r="G354" s="240"/>
    </row>
    <row r="355" spans="1:7" x14ac:dyDescent="0.2">
      <c r="A355" s="102"/>
      <c r="B355" s="73" t="s">
        <v>100</v>
      </c>
      <c r="C355" s="26"/>
      <c r="D355" s="27"/>
      <c r="E355" s="168"/>
      <c r="F355" s="171"/>
      <c r="G355" s="172"/>
    </row>
    <row r="356" spans="1:7" x14ac:dyDescent="0.2">
      <c r="A356" s="102"/>
      <c r="B356" s="42" t="s">
        <v>83</v>
      </c>
      <c r="C356" s="26"/>
      <c r="D356" s="27"/>
      <c r="E356" s="168"/>
      <c r="F356" s="171"/>
      <c r="G356" s="172"/>
    </row>
    <row r="357" spans="1:7" x14ac:dyDescent="0.2">
      <c r="A357" s="102" t="s">
        <v>379</v>
      </c>
      <c r="B357" s="31" t="s">
        <v>36</v>
      </c>
      <c r="C357" s="26" t="s">
        <v>51</v>
      </c>
      <c r="D357" s="27"/>
      <c r="E357" s="168"/>
      <c r="F357" s="171"/>
      <c r="G357" s="172"/>
    </row>
    <row r="358" spans="1:7" ht="72" x14ac:dyDescent="0.2">
      <c r="A358" s="271"/>
      <c r="B358" s="41" t="s">
        <v>214</v>
      </c>
      <c r="C358" s="60"/>
      <c r="D358" s="60"/>
      <c r="E358" s="183"/>
      <c r="F358" s="183"/>
      <c r="G358" s="203"/>
    </row>
    <row r="359" spans="1:7" ht="24" x14ac:dyDescent="0.2">
      <c r="A359" s="271"/>
      <c r="B359" s="41" t="s">
        <v>213</v>
      </c>
      <c r="C359" s="60"/>
      <c r="D359" s="60"/>
      <c r="E359" s="183"/>
      <c r="F359" s="183"/>
      <c r="G359" s="203"/>
    </row>
    <row r="360" spans="1:7" ht="48" x14ac:dyDescent="0.2">
      <c r="A360" s="271"/>
      <c r="B360" s="41" t="s">
        <v>243</v>
      </c>
      <c r="C360" s="60"/>
      <c r="D360" s="60"/>
      <c r="E360" s="183"/>
      <c r="F360" s="183"/>
      <c r="G360" s="203"/>
    </row>
    <row r="361" spans="1:7" ht="72" x14ac:dyDescent="0.2">
      <c r="A361" s="271"/>
      <c r="B361" s="41" t="s">
        <v>244</v>
      </c>
      <c r="C361" s="60"/>
      <c r="D361" s="60"/>
      <c r="E361" s="183"/>
      <c r="F361" s="183"/>
      <c r="G361" s="203"/>
    </row>
    <row r="362" spans="1:7" x14ac:dyDescent="0.2">
      <c r="A362" s="276" t="s">
        <v>380</v>
      </c>
      <c r="B362" s="219" t="s">
        <v>59</v>
      </c>
      <c r="C362" s="220"/>
      <c r="D362" s="191"/>
      <c r="E362" s="168"/>
      <c r="F362" s="171"/>
      <c r="G362" s="172"/>
    </row>
    <row r="363" spans="1:7" ht="24" x14ac:dyDescent="0.2">
      <c r="A363" s="102" t="s">
        <v>132</v>
      </c>
      <c r="B363" s="98" t="s">
        <v>245</v>
      </c>
      <c r="C363" s="99" t="s">
        <v>120</v>
      </c>
      <c r="D363" s="27">
        <v>158.44499999999999</v>
      </c>
      <c r="E363" s="168"/>
      <c r="F363" s="171"/>
      <c r="G363" s="172"/>
    </row>
    <row r="364" spans="1:7" ht="13.5" x14ac:dyDescent="0.2">
      <c r="A364" s="102" t="s">
        <v>133</v>
      </c>
      <c r="B364" s="98" t="s">
        <v>246</v>
      </c>
      <c r="C364" s="99" t="s">
        <v>120</v>
      </c>
      <c r="D364" s="27">
        <v>296.71499999999997</v>
      </c>
      <c r="E364" s="168"/>
      <c r="F364" s="171"/>
      <c r="G364" s="172"/>
    </row>
    <row r="365" spans="1:7" ht="13.5" x14ac:dyDescent="0.2">
      <c r="A365" s="102" t="s">
        <v>137</v>
      </c>
      <c r="B365" s="98" t="s">
        <v>247</v>
      </c>
      <c r="C365" s="99" t="s">
        <v>120</v>
      </c>
      <c r="D365" s="27">
        <v>111</v>
      </c>
      <c r="E365" s="168"/>
      <c r="F365" s="171"/>
      <c r="G365" s="172"/>
    </row>
    <row r="366" spans="1:7" x14ac:dyDescent="0.2">
      <c r="A366" s="102"/>
      <c r="B366" s="98"/>
      <c r="C366" s="99"/>
      <c r="D366" s="27"/>
      <c r="E366" s="168"/>
      <c r="F366" s="171"/>
      <c r="G366" s="172"/>
    </row>
    <row r="367" spans="1:7" x14ac:dyDescent="0.2">
      <c r="A367" s="276" t="s">
        <v>381</v>
      </c>
      <c r="B367" s="219" t="s">
        <v>206</v>
      </c>
      <c r="C367" s="220"/>
      <c r="D367" s="191"/>
      <c r="E367" s="168"/>
      <c r="F367" s="171"/>
      <c r="G367" s="172"/>
    </row>
    <row r="368" spans="1:7" ht="24" x14ac:dyDescent="0.2">
      <c r="A368" s="102" t="s">
        <v>132</v>
      </c>
      <c r="B368" s="98" t="s">
        <v>245</v>
      </c>
      <c r="C368" s="99" t="s">
        <v>120</v>
      </c>
      <c r="D368" s="27">
        <v>9.6</v>
      </c>
      <c r="E368" s="168"/>
      <c r="F368" s="171"/>
      <c r="G368" s="172"/>
    </row>
    <row r="369" spans="1:7" ht="13.5" x14ac:dyDescent="0.2">
      <c r="A369" s="102" t="s">
        <v>133</v>
      </c>
      <c r="B369" s="98" t="s">
        <v>246</v>
      </c>
      <c r="C369" s="99" t="s">
        <v>120</v>
      </c>
      <c r="D369" s="27">
        <v>9.6</v>
      </c>
      <c r="E369" s="168"/>
      <c r="F369" s="171"/>
      <c r="G369" s="172"/>
    </row>
    <row r="370" spans="1:7" ht="13.5" x14ac:dyDescent="0.2">
      <c r="A370" s="102" t="s">
        <v>137</v>
      </c>
      <c r="B370" s="98" t="s">
        <v>248</v>
      </c>
      <c r="C370" s="99" t="s">
        <v>120</v>
      </c>
      <c r="D370" s="27">
        <v>23.799999999999997</v>
      </c>
      <c r="E370" s="168"/>
      <c r="F370" s="171"/>
      <c r="G370" s="172"/>
    </row>
    <row r="371" spans="1:7" x14ac:dyDescent="0.2">
      <c r="A371" s="102"/>
      <c r="B371" s="98"/>
      <c r="C371" s="99"/>
      <c r="D371" s="27"/>
      <c r="E371" s="168"/>
      <c r="F371" s="171"/>
      <c r="G371" s="172"/>
    </row>
    <row r="372" spans="1:7" x14ac:dyDescent="0.2">
      <c r="A372" s="102"/>
      <c r="B372" s="98"/>
      <c r="C372" s="99"/>
      <c r="D372" s="27"/>
      <c r="E372" s="168"/>
      <c r="F372" s="171"/>
      <c r="G372" s="172"/>
    </row>
    <row r="373" spans="1:7" x14ac:dyDescent="0.2">
      <c r="A373" s="102"/>
      <c r="B373" s="98"/>
      <c r="C373" s="99"/>
      <c r="D373" s="27"/>
      <c r="E373" s="168"/>
      <c r="F373" s="171"/>
      <c r="G373" s="172"/>
    </row>
    <row r="374" spans="1:7" x14ac:dyDescent="0.2">
      <c r="A374" s="102"/>
      <c r="B374" s="98"/>
      <c r="C374" s="99"/>
      <c r="D374" s="27"/>
      <c r="E374" s="168"/>
      <c r="F374" s="171"/>
      <c r="G374" s="172"/>
    </row>
    <row r="375" spans="1:7" x14ac:dyDescent="0.2">
      <c r="A375" s="102"/>
      <c r="B375" s="98"/>
      <c r="C375" s="99"/>
      <c r="D375" s="27"/>
      <c r="E375" s="168"/>
      <c r="F375" s="171"/>
      <c r="G375" s="172"/>
    </row>
    <row r="376" spans="1:7" x14ac:dyDescent="0.2">
      <c r="A376" s="102"/>
      <c r="B376" s="98"/>
      <c r="C376" s="99"/>
      <c r="D376" s="27"/>
      <c r="E376" s="168"/>
      <c r="F376" s="171"/>
      <c r="G376" s="172"/>
    </row>
    <row r="377" spans="1:7" x14ac:dyDescent="0.2">
      <c r="A377" s="102"/>
      <c r="B377" s="98"/>
      <c r="C377" s="99"/>
      <c r="D377" s="27"/>
      <c r="E377" s="168"/>
      <c r="F377" s="171"/>
      <c r="G377" s="172"/>
    </row>
    <row r="378" spans="1:7" x14ac:dyDescent="0.2">
      <c r="A378" s="102"/>
      <c r="B378" s="98"/>
      <c r="C378" s="99"/>
      <c r="D378" s="27"/>
      <c r="E378" s="168"/>
      <c r="F378" s="171"/>
      <c r="G378" s="172"/>
    </row>
    <row r="379" spans="1:7" ht="12.75" thickBot="1" x14ac:dyDescent="0.25">
      <c r="A379" s="102"/>
      <c r="B379" s="98"/>
      <c r="C379" s="99"/>
      <c r="D379" s="27"/>
      <c r="E379" s="168"/>
      <c r="F379" s="171"/>
      <c r="G379" s="172"/>
    </row>
    <row r="380" spans="1:7" ht="12" customHeight="1" x14ac:dyDescent="0.2">
      <c r="A380" s="288"/>
      <c r="B380" s="144" t="s">
        <v>154</v>
      </c>
      <c r="C380" s="138"/>
      <c r="D380" s="134"/>
      <c r="E380" s="236"/>
      <c r="F380" s="237"/>
      <c r="G380" s="238"/>
    </row>
    <row r="381" spans="1:7" ht="12" customHeight="1" thickBot="1" x14ac:dyDescent="0.25">
      <c r="A381" s="289"/>
      <c r="B381" s="114" t="s">
        <v>102</v>
      </c>
      <c r="C381" s="139"/>
      <c r="D381" s="137"/>
      <c r="E381" s="233"/>
      <c r="F381" s="239"/>
      <c r="G381" s="240"/>
    </row>
    <row r="382" spans="1:7" ht="12" customHeight="1" x14ac:dyDescent="0.2">
      <c r="A382" s="102"/>
      <c r="B382" s="73" t="s">
        <v>103</v>
      </c>
      <c r="C382" s="26"/>
      <c r="D382" s="27"/>
      <c r="E382" s="168"/>
      <c r="F382" s="171"/>
      <c r="G382" s="172"/>
    </row>
    <row r="383" spans="1:7" ht="12" customHeight="1" x14ac:dyDescent="0.2">
      <c r="A383" s="102"/>
      <c r="B383" s="42" t="s">
        <v>85</v>
      </c>
      <c r="C383" s="26"/>
      <c r="D383" s="27"/>
      <c r="E383" s="168"/>
      <c r="F383" s="171"/>
      <c r="G383" s="172"/>
    </row>
    <row r="384" spans="1:7" ht="12" customHeight="1" x14ac:dyDescent="0.2">
      <c r="A384" s="102" t="s">
        <v>382</v>
      </c>
      <c r="B384" s="31" t="s">
        <v>36</v>
      </c>
      <c r="C384" s="26"/>
      <c r="D384" s="27"/>
      <c r="E384" s="168"/>
      <c r="F384" s="171"/>
      <c r="G384" s="172"/>
    </row>
    <row r="385" spans="1:7" ht="53.25" customHeight="1" x14ac:dyDescent="0.2">
      <c r="A385" s="271"/>
      <c r="B385" s="41" t="s">
        <v>117</v>
      </c>
      <c r="C385" s="41"/>
      <c r="D385" s="41"/>
      <c r="E385" s="193"/>
      <c r="F385" s="193"/>
      <c r="G385" s="194"/>
    </row>
    <row r="386" spans="1:7" x14ac:dyDescent="0.2">
      <c r="A386" s="276" t="s">
        <v>383</v>
      </c>
      <c r="B386" s="226" t="s">
        <v>59</v>
      </c>
      <c r="C386" s="300"/>
      <c r="D386" s="191"/>
      <c r="E386" s="168"/>
      <c r="F386" s="191"/>
      <c r="G386" s="204"/>
    </row>
    <row r="387" spans="1:7" s="20" customFormat="1" x14ac:dyDescent="0.2">
      <c r="A387" s="294" t="s">
        <v>132</v>
      </c>
      <c r="B387" s="76" t="s">
        <v>491</v>
      </c>
      <c r="C387" s="77" t="s">
        <v>7</v>
      </c>
      <c r="D387" s="27">
        <v>7</v>
      </c>
      <c r="E387" s="168"/>
      <c r="F387" s="171"/>
      <c r="G387" s="172"/>
    </row>
    <row r="388" spans="1:7" s="20" customFormat="1" x14ac:dyDescent="0.2">
      <c r="A388" s="294" t="s">
        <v>133</v>
      </c>
      <c r="B388" s="76" t="s">
        <v>492</v>
      </c>
      <c r="C388" s="77" t="s">
        <v>7</v>
      </c>
      <c r="D388" s="27">
        <v>7</v>
      </c>
      <c r="E388" s="168"/>
      <c r="F388" s="171"/>
      <c r="G388" s="172"/>
    </row>
    <row r="389" spans="1:7" s="20" customFormat="1" ht="24" x14ac:dyDescent="0.2">
      <c r="A389" s="294" t="s">
        <v>137</v>
      </c>
      <c r="B389" s="76" t="s">
        <v>493</v>
      </c>
      <c r="C389" s="77" t="s">
        <v>7</v>
      </c>
      <c r="D389" s="27">
        <v>28</v>
      </c>
      <c r="E389" s="168"/>
      <c r="F389" s="171"/>
      <c r="G389" s="172"/>
    </row>
    <row r="390" spans="1:7" s="20" customFormat="1" x14ac:dyDescent="0.2">
      <c r="A390" s="294" t="s">
        <v>138</v>
      </c>
      <c r="B390" s="76" t="s">
        <v>494</v>
      </c>
      <c r="C390" s="77" t="s">
        <v>7</v>
      </c>
      <c r="D390" s="27">
        <v>28</v>
      </c>
      <c r="E390" s="168"/>
      <c r="F390" s="171"/>
      <c r="G390" s="172"/>
    </row>
    <row r="391" spans="1:7" s="214" customFormat="1" ht="12" customHeight="1" x14ac:dyDescent="0.2">
      <c r="A391" s="276" t="s">
        <v>384</v>
      </c>
      <c r="B391" s="217" t="s">
        <v>224</v>
      </c>
      <c r="C391" s="220"/>
      <c r="D391" s="191"/>
      <c r="E391" s="168"/>
      <c r="F391" s="191"/>
      <c r="G391" s="199"/>
    </row>
    <row r="392" spans="1:7" ht="48.75" customHeight="1" x14ac:dyDescent="0.2">
      <c r="A392" s="102"/>
      <c r="B392" s="76" t="s">
        <v>263</v>
      </c>
      <c r="C392" s="77"/>
      <c r="D392" s="27"/>
      <c r="E392" s="168"/>
      <c r="F392" s="171"/>
      <c r="G392" s="172"/>
    </row>
    <row r="393" spans="1:7" ht="13.5" customHeight="1" x14ac:dyDescent="0.2">
      <c r="A393" s="102" t="s">
        <v>132</v>
      </c>
      <c r="B393" s="76" t="s">
        <v>497</v>
      </c>
      <c r="C393" s="77" t="s">
        <v>385</v>
      </c>
      <c r="D393" s="27">
        <v>14</v>
      </c>
      <c r="E393" s="168"/>
      <c r="F393" s="171"/>
      <c r="G393" s="172"/>
    </row>
    <row r="394" spans="1:7" ht="13.5" customHeight="1" x14ac:dyDescent="0.2">
      <c r="A394" s="102" t="s">
        <v>133</v>
      </c>
      <c r="B394" s="76" t="s">
        <v>496</v>
      </c>
      <c r="C394" s="77" t="s">
        <v>385</v>
      </c>
      <c r="D394" s="27">
        <v>48</v>
      </c>
      <c r="E394" s="168"/>
      <c r="F394" s="171"/>
      <c r="G394" s="172"/>
    </row>
    <row r="395" spans="1:7" x14ac:dyDescent="0.2">
      <c r="A395" s="102" t="s">
        <v>137</v>
      </c>
      <c r="B395" s="76" t="s">
        <v>425</v>
      </c>
      <c r="C395" s="77" t="s">
        <v>385</v>
      </c>
      <c r="D395" s="27">
        <v>30.5</v>
      </c>
      <c r="E395" s="168"/>
      <c r="F395" s="171"/>
      <c r="G395" s="172"/>
    </row>
    <row r="396" spans="1:7" ht="26.25" customHeight="1" x14ac:dyDescent="0.2">
      <c r="A396" s="102" t="s">
        <v>138</v>
      </c>
      <c r="B396" s="76" t="s">
        <v>495</v>
      </c>
      <c r="C396" s="77" t="s">
        <v>385</v>
      </c>
      <c r="D396" s="27">
        <v>300</v>
      </c>
      <c r="E396" s="168"/>
      <c r="F396" s="171"/>
      <c r="G396" s="172"/>
    </row>
    <row r="397" spans="1:7" ht="24" x14ac:dyDescent="0.2">
      <c r="A397" s="102" t="s">
        <v>139</v>
      </c>
      <c r="B397" s="76" t="s">
        <v>225</v>
      </c>
      <c r="C397" s="99" t="s">
        <v>120</v>
      </c>
      <c r="D397" s="27">
        <v>194.3</v>
      </c>
      <c r="E397" s="168"/>
      <c r="F397" s="171"/>
      <c r="G397" s="172"/>
    </row>
    <row r="398" spans="1:7" ht="24" x14ac:dyDescent="0.2">
      <c r="A398" s="102" t="s">
        <v>140</v>
      </c>
      <c r="B398" s="76" t="s">
        <v>286</v>
      </c>
      <c r="C398" s="99" t="s">
        <v>120</v>
      </c>
      <c r="D398" s="27">
        <v>194.3</v>
      </c>
      <c r="E398" s="168"/>
      <c r="F398" s="171"/>
      <c r="G398" s="172"/>
    </row>
    <row r="399" spans="1:7" x14ac:dyDescent="0.2">
      <c r="A399" s="102"/>
      <c r="B399" s="76"/>
      <c r="C399" s="99"/>
      <c r="D399" s="27"/>
      <c r="E399" s="168"/>
      <c r="F399" s="171"/>
      <c r="G399" s="172"/>
    </row>
    <row r="400" spans="1:7" ht="12" customHeight="1" x14ac:dyDescent="0.2">
      <c r="A400" s="102"/>
      <c r="B400" s="76"/>
      <c r="C400" s="99"/>
      <c r="D400" s="27"/>
      <c r="E400" s="168"/>
      <c r="F400" s="171"/>
      <c r="G400" s="172"/>
    </row>
    <row r="401" spans="1:7" ht="12" customHeight="1" x14ac:dyDescent="0.2">
      <c r="A401" s="102"/>
      <c r="B401" s="76"/>
      <c r="C401" s="99"/>
      <c r="D401" s="27"/>
      <c r="E401" s="168"/>
      <c r="F401" s="171"/>
      <c r="G401" s="172"/>
    </row>
    <row r="402" spans="1:7" ht="12.75" thickBot="1" x14ac:dyDescent="0.25">
      <c r="A402" s="102"/>
      <c r="B402" s="76"/>
      <c r="C402" s="99"/>
      <c r="D402" s="27"/>
      <c r="E402" s="168"/>
      <c r="F402" s="171"/>
      <c r="G402" s="172"/>
    </row>
    <row r="403" spans="1:7" x14ac:dyDescent="0.2">
      <c r="A403" s="288"/>
      <c r="B403" s="144" t="s">
        <v>155</v>
      </c>
      <c r="C403" s="147"/>
      <c r="D403" s="249"/>
      <c r="E403" s="236"/>
      <c r="F403" s="237"/>
      <c r="G403" s="238"/>
    </row>
    <row r="404" spans="1:7" ht="12.75" thickBot="1" x14ac:dyDescent="0.25">
      <c r="A404" s="289"/>
      <c r="B404" s="114" t="s">
        <v>104</v>
      </c>
      <c r="C404" s="149"/>
      <c r="D404" s="250"/>
      <c r="E404" s="233"/>
      <c r="F404" s="239"/>
      <c r="G404" s="240"/>
    </row>
    <row r="405" spans="1:7" x14ac:dyDescent="0.2">
      <c r="A405" s="102"/>
      <c r="B405" s="91"/>
      <c r="C405" s="26"/>
      <c r="D405" s="27"/>
      <c r="E405" s="168"/>
      <c r="F405" s="171"/>
      <c r="G405" s="172"/>
    </row>
    <row r="406" spans="1:7" x14ac:dyDescent="0.2">
      <c r="A406" s="102"/>
      <c r="B406" s="73" t="s">
        <v>105</v>
      </c>
      <c r="C406" s="26"/>
      <c r="D406" s="27"/>
      <c r="E406" s="168"/>
      <c r="F406" s="171"/>
      <c r="G406" s="172"/>
    </row>
    <row r="407" spans="1:7" ht="13.5" customHeight="1" x14ac:dyDescent="0.2">
      <c r="A407" s="102"/>
      <c r="B407" s="42" t="s">
        <v>108</v>
      </c>
      <c r="C407" s="26"/>
      <c r="D407" s="27"/>
      <c r="E407" s="168"/>
      <c r="F407" s="171"/>
      <c r="G407" s="172"/>
    </row>
    <row r="408" spans="1:7" x14ac:dyDescent="0.2">
      <c r="A408" s="102" t="s">
        <v>390</v>
      </c>
      <c r="B408" s="31" t="s">
        <v>36</v>
      </c>
      <c r="C408" s="26"/>
      <c r="D408" s="27"/>
      <c r="E408" s="168"/>
      <c r="F408" s="171"/>
      <c r="G408" s="172"/>
    </row>
    <row r="409" spans="1:7" ht="48" x14ac:dyDescent="0.2">
      <c r="A409" s="102"/>
      <c r="B409" s="64" t="s">
        <v>674</v>
      </c>
      <c r="C409" s="74"/>
      <c r="D409" s="74"/>
      <c r="E409" s="197"/>
      <c r="F409" s="197"/>
      <c r="G409" s="198"/>
    </row>
    <row r="410" spans="1:7" ht="48" x14ac:dyDescent="0.2">
      <c r="A410" s="103"/>
      <c r="B410" s="64" t="s">
        <v>128</v>
      </c>
      <c r="C410" s="74"/>
      <c r="D410" s="74"/>
      <c r="E410" s="197"/>
      <c r="F410" s="197"/>
      <c r="G410" s="198"/>
    </row>
    <row r="411" spans="1:7" ht="24" x14ac:dyDescent="0.2">
      <c r="A411" s="102"/>
      <c r="B411" s="64" t="s">
        <v>201</v>
      </c>
      <c r="C411" s="74"/>
      <c r="D411" s="74"/>
      <c r="E411" s="197"/>
      <c r="F411" s="197"/>
      <c r="G411" s="198"/>
    </row>
    <row r="412" spans="1:7" ht="84" x14ac:dyDescent="0.2">
      <c r="A412" s="102"/>
      <c r="B412" s="64" t="s">
        <v>127</v>
      </c>
      <c r="C412" s="74"/>
      <c r="D412" s="74"/>
      <c r="E412" s="197"/>
      <c r="F412" s="197"/>
      <c r="G412" s="198"/>
    </row>
    <row r="413" spans="1:7" ht="24" x14ac:dyDescent="0.2">
      <c r="A413" s="102"/>
      <c r="B413" s="195" t="s">
        <v>202</v>
      </c>
      <c r="C413" s="74"/>
      <c r="D413" s="74"/>
      <c r="E413" s="197"/>
      <c r="F413" s="197"/>
      <c r="G413" s="198"/>
    </row>
    <row r="414" spans="1:7" x14ac:dyDescent="0.2">
      <c r="A414" s="295" t="s">
        <v>391</v>
      </c>
      <c r="B414" s="227" t="s">
        <v>59</v>
      </c>
      <c r="C414" s="224"/>
      <c r="D414" s="299"/>
      <c r="E414" s="202"/>
      <c r="F414" s="171"/>
      <c r="G414" s="172"/>
    </row>
    <row r="415" spans="1:7" s="214" customFormat="1" x14ac:dyDescent="0.2">
      <c r="A415" s="295" t="s">
        <v>392</v>
      </c>
      <c r="B415" s="227" t="s">
        <v>109</v>
      </c>
      <c r="C415" s="220"/>
      <c r="D415" s="228"/>
      <c r="E415" s="168"/>
      <c r="F415" s="191"/>
      <c r="G415" s="199"/>
    </row>
    <row r="416" spans="1:7" x14ac:dyDescent="0.2">
      <c r="A416" s="101" t="s">
        <v>146</v>
      </c>
      <c r="B416" s="70" t="s">
        <v>675</v>
      </c>
      <c r="C416" s="97" t="s">
        <v>12</v>
      </c>
      <c r="D416" s="71">
        <v>1</v>
      </c>
      <c r="E416" s="441"/>
      <c r="F416" s="317"/>
      <c r="G416" s="443"/>
    </row>
    <row r="417" spans="1:10" ht="12.6" customHeight="1" x14ac:dyDescent="0.2">
      <c r="A417" s="101"/>
      <c r="B417" s="444" t="s">
        <v>661</v>
      </c>
      <c r="C417" s="97"/>
      <c r="D417" s="71"/>
      <c r="E417" s="441"/>
      <c r="F417" s="317"/>
      <c r="G417" s="443"/>
    </row>
    <row r="418" spans="1:10" x14ac:dyDescent="0.2">
      <c r="A418" s="437" t="s">
        <v>393</v>
      </c>
      <c r="B418" s="446" t="s">
        <v>110</v>
      </c>
      <c r="C418" s="439"/>
      <c r="D418" s="440"/>
      <c r="E418" s="441"/>
      <c r="F418" s="317"/>
      <c r="G418" s="443"/>
    </row>
    <row r="419" spans="1:10" x14ac:dyDescent="0.2">
      <c r="A419" s="101" t="s">
        <v>132</v>
      </c>
      <c r="B419" s="76" t="s">
        <v>426</v>
      </c>
      <c r="C419" s="97" t="s">
        <v>98</v>
      </c>
      <c r="D419" s="71">
        <v>3</v>
      </c>
      <c r="E419" s="441"/>
      <c r="F419" s="317"/>
      <c r="G419" s="443"/>
      <c r="J419" s="451"/>
    </row>
    <row r="420" spans="1:10" x14ac:dyDescent="0.2">
      <c r="A420" s="101" t="s">
        <v>133</v>
      </c>
      <c r="B420" s="76" t="s">
        <v>268</v>
      </c>
      <c r="C420" s="97" t="s">
        <v>98</v>
      </c>
      <c r="D420" s="71">
        <v>1</v>
      </c>
      <c r="E420" s="441"/>
      <c r="F420" s="317"/>
      <c r="G420" s="443"/>
      <c r="J420" s="451"/>
    </row>
    <row r="421" spans="1:10" x14ac:dyDescent="0.2">
      <c r="A421" s="101" t="s">
        <v>137</v>
      </c>
      <c r="B421" s="76" t="s">
        <v>267</v>
      </c>
      <c r="C421" s="97" t="s">
        <v>98</v>
      </c>
      <c r="D421" s="71">
        <v>2</v>
      </c>
      <c r="E421" s="441"/>
      <c r="F421" s="317"/>
      <c r="G421" s="443"/>
      <c r="J421" s="451"/>
    </row>
    <row r="422" spans="1:10" x14ac:dyDescent="0.2">
      <c r="A422" s="101" t="s">
        <v>138</v>
      </c>
      <c r="B422" s="76" t="s">
        <v>676</v>
      </c>
      <c r="C422" s="97" t="s">
        <v>98</v>
      </c>
      <c r="D422" s="71">
        <v>4</v>
      </c>
      <c r="E422" s="441"/>
      <c r="F422" s="317"/>
      <c r="G422" s="443"/>
      <c r="J422" s="451"/>
    </row>
    <row r="423" spans="1:10" x14ac:dyDescent="0.2">
      <c r="A423" s="101" t="s">
        <v>139</v>
      </c>
      <c r="B423" s="76" t="s">
        <v>399</v>
      </c>
      <c r="C423" s="97" t="s">
        <v>98</v>
      </c>
      <c r="D423" s="71">
        <v>2</v>
      </c>
      <c r="E423" s="441"/>
      <c r="F423" s="317"/>
      <c r="G423" s="443"/>
      <c r="J423" s="451"/>
    </row>
    <row r="424" spans="1:10" x14ac:dyDescent="0.2">
      <c r="A424" s="101" t="s">
        <v>140</v>
      </c>
      <c r="B424" s="76" t="s">
        <v>264</v>
      </c>
      <c r="C424" s="97" t="s">
        <v>98</v>
      </c>
      <c r="D424" s="71">
        <v>1</v>
      </c>
      <c r="E424" s="441"/>
      <c r="F424" s="317"/>
      <c r="G424" s="443"/>
      <c r="J424" s="451"/>
    </row>
    <row r="425" spans="1:10" x14ac:dyDescent="0.2">
      <c r="A425" s="101" t="s">
        <v>141</v>
      </c>
      <c r="B425" s="76" t="s">
        <v>453</v>
      </c>
      <c r="C425" s="97" t="s">
        <v>98</v>
      </c>
      <c r="D425" s="71">
        <v>4</v>
      </c>
      <c r="E425" s="441"/>
      <c r="F425" s="317"/>
      <c r="G425" s="443"/>
      <c r="J425" s="451"/>
    </row>
    <row r="426" spans="1:10" x14ac:dyDescent="0.2">
      <c r="A426" s="101" t="s">
        <v>142</v>
      </c>
      <c r="B426" s="76" t="s">
        <v>428</v>
      </c>
      <c r="C426" s="97" t="s">
        <v>98</v>
      </c>
      <c r="D426" s="71">
        <v>2</v>
      </c>
      <c r="E426" s="441"/>
      <c r="F426" s="317"/>
      <c r="G426" s="443"/>
      <c r="J426" s="451"/>
    </row>
    <row r="427" spans="1:10" x14ac:dyDescent="0.2">
      <c r="A427" s="101" t="s">
        <v>143</v>
      </c>
      <c r="B427" s="76" t="s">
        <v>265</v>
      </c>
      <c r="C427" s="97" t="s">
        <v>98</v>
      </c>
      <c r="D427" s="71">
        <v>1</v>
      </c>
      <c r="E427" s="441"/>
      <c r="F427" s="317"/>
      <c r="G427" s="443"/>
      <c r="J427" s="451"/>
    </row>
    <row r="428" spans="1:10" x14ac:dyDescent="0.2">
      <c r="A428" s="101" t="s">
        <v>348</v>
      </c>
      <c r="B428" s="76" t="s">
        <v>266</v>
      </c>
      <c r="C428" s="97" t="s">
        <v>98</v>
      </c>
      <c r="D428" s="71">
        <v>4</v>
      </c>
      <c r="E428" s="441"/>
      <c r="F428" s="317"/>
      <c r="G428" s="443"/>
      <c r="J428" s="451"/>
    </row>
    <row r="429" spans="1:10" x14ac:dyDescent="0.2">
      <c r="A429" s="101" t="s">
        <v>386</v>
      </c>
      <c r="B429" s="76" t="s">
        <v>677</v>
      </c>
      <c r="C429" s="97" t="s">
        <v>98</v>
      </c>
      <c r="D429" s="71">
        <v>1</v>
      </c>
      <c r="E429" s="441"/>
      <c r="F429" s="317"/>
      <c r="G429" s="443"/>
      <c r="J429" s="451"/>
    </row>
    <row r="430" spans="1:10" x14ac:dyDescent="0.2">
      <c r="A430" s="437" t="s">
        <v>394</v>
      </c>
      <c r="B430" s="448" t="s">
        <v>165</v>
      </c>
      <c r="C430" s="264"/>
      <c r="D430" s="440"/>
      <c r="E430" s="441"/>
      <c r="F430" s="317"/>
      <c r="G430" s="443"/>
      <c r="J430" s="451"/>
    </row>
    <row r="431" spans="1:10" ht="48" x14ac:dyDescent="0.2">
      <c r="A431" s="101" t="s">
        <v>395</v>
      </c>
      <c r="B431" s="444" t="s">
        <v>396</v>
      </c>
      <c r="C431" s="445" t="s">
        <v>12</v>
      </c>
      <c r="D431" s="326">
        <v>1</v>
      </c>
      <c r="E431" s="462"/>
      <c r="F431" s="463"/>
      <c r="G431" s="464"/>
    </row>
    <row r="432" spans="1:10" ht="12.75" customHeight="1" x14ac:dyDescent="0.2">
      <c r="A432" s="101"/>
      <c r="B432" s="70"/>
      <c r="C432" s="36"/>
      <c r="D432" s="71"/>
      <c r="E432" s="168"/>
      <c r="F432" s="171"/>
      <c r="G432" s="172"/>
    </row>
    <row r="433" spans="1:7" ht="12.75" customHeight="1" x14ac:dyDescent="0.2">
      <c r="A433" s="101"/>
      <c r="B433" s="70"/>
      <c r="C433" s="36"/>
      <c r="D433" s="71"/>
      <c r="E433" s="168"/>
      <c r="F433" s="171"/>
      <c r="G433" s="172"/>
    </row>
    <row r="434" spans="1:7" ht="12.75" customHeight="1" x14ac:dyDescent="0.2">
      <c r="A434" s="101"/>
      <c r="B434" s="70"/>
      <c r="C434" s="36"/>
      <c r="D434" s="71"/>
      <c r="E434" s="168"/>
      <c r="F434" s="171"/>
      <c r="G434" s="172"/>
    </row>
    <row r="435" spans="1:7" ht="12.75" customHeight="1" thickBot="1" x14ac:dyDescent="0.25">
      <c r="A435" s="119"/>
      <c r="B435" s="120"/>
      <c r="C435" s="115"/>
      <c r="D435" s="121"/>
      <c r="E435" s="168"/>
      <c r="F435" s="171"/>
      <c r="G435" s="172"/>
    </row>
    <row r="436" spans="1:7" ht="12" customHeight="1" x14ac:dyDescent="0.2">
      <c r="A436" s="101"/>
      <c r="B436" s="70"/>
      <c r="C436" s="97"/>
      <c r="D436" s="71"/>
      <c r="E436" s="168"/>
      <c r="F436" s="171"/>
      <c r="G436" s="172"/>
    </row>
    <row r="437" spans="1:7" ht="7.5" customHeight="1" x14ac:dyDescent="0.2">
      <c r="A437" s="102"/>
      <c r="B437" s="76"/>
      <c r="C437" s="99"/>
      <c r="D437" s="27"/>
      <c r="E437" s="168"/>
      <c r="F437" s="171"/>
      <c r="G437" s="172"/>
    </row>
    <row r="438" spans="1:7" x14ac:dyDescent="0.2">
      <c r="A438" s="295" t="s">
        <v>397</v>
      </c>
      <c r="B438" s="227" t="s">
        <v>206</v>
      </c>
      <c r="C438" s="224"/>
      <c r="D438" s="299"/>
      <c r="E438" s="202"/>
      <c r="F438" s="171"/>
      <c r="G438" s="172"/>
    </row>
    <row r="439" spans="1:7" s="214" customFormat="1" x14ac:dyDescent="0.2">
      <c r="A439" s="295" t="s">
        <v>398</v>
      </c>
      <c r="B439" s="100" t="s">
        <v>165</v>
      </c>
      <c r="C439" s="229"/>
      <c r="D439" s="228"/>
      <c r="E439" s="168"/>
      <c r="F439" s="171"/>
      <c r="G439" s="172"/>
    </row>
    <row r="440" spans="1:7" ht="48" x14ac:dyDescent="0.2">
      <c r="A440" s="101" t="s">
        <v>132</v>
      </c>
      <c r="B440" s="70" t="s">
        <v>228</v>
      </c>
      <c r="C440" s="97" t="s">
        <v>12</v>
      </c>
      <c r="D440" s="71">
        <v>1</v>
      </c>
      <c r="E440" s="168"/>
      <c r="F440" s="171"/>
      <c r="G440" s="172"/>
    </row>
    <row r="441" spans="1:7" ht="12.75" thickBot="1" x14ac:dyDescent="0.25">
      <c r="A441" s="102"/>
      <c r="B441" s="76"/>
      <c r="C441" s="99"/>
      <c r="D441" s="27"/>
      <c r="E441" s="168"/>
      <c r="F441" s="171"/>
      <c r="G441" s="172"/>
    </row>
    <row r="442" spans="1:7" x14ac:dyDescent="0.2">
      <c r="A442" s="288"/>
      <c r="B442" s="144" t="s">
        <v>156</v>
      </c>
      <c r="C442" s="138"/>
      <c r="D442" s="134"/>
      <c r="E442" s="236"/>
      <c r="F442" s="237"/>
      <c r="G442" s="238"/>
    </row>
    <row r="443" spans="1:7" ht="12.75" thickBot="1" x14ac:dyDescent="0.25">
      <c r="A443" s="289"/>
      <c r="B443" s="114" t="s">
        <v>106</v>
      </c>
      <c r="C443" s="139"/>
      <c r="D443" s="137"/>
      <c r="E443" s="233"/>
      <c r="F443" s="239"/>
      <c r="G443" s="240"/>
    </row>
    <row r="444" spans="1:7" x14ac:dyDescent="0.2">
      <c r="A444" s="290"/>
      <c r="B444" s="63"/>
      <c r="C444" s="99"/>
      <c r="D444" s="27"/>
      <c r="E444" s="168"/>
      <c r="F444" s="171"/>
      <c r="G444" s="172"/>
    </row>
    <row r="445" spans="1:7" x14ac:dyDescent="0.2">
      <c r="A445" s="102"/>
      <c r="B445" s="73" t="s">
        <v>107</v>
      </c>
      <c r="C445" s="99"/>
      <c r="D445" s="27"/>
      <c r="E445" s="168"/>
      <c r="F445" s="171"/>
      <c r="G445" s="172"/>
    </row>
    <row r="446" spans="1:7" x14ac:dyDescent="0.2">
      <c r="A446" s="102"/>
      <c r="B446" s="42" t="s">
        <v>88</v>
      </c>
      <c r="C446" s="26"/>
      <c r="D446" s="27"/>
      <c r="E446" s="168"/>
      <c r="F446" s="171"/>
      <c r="G446" s="172"/>
    </row>
    <row r="447" spans="1:7" x14ac:dyDescent="0.2">
      <c r="A447" s="102" t="s">
        <v>403</v>
      </c>
      <c r="B447" s="31" t="s">
        <v>36</v>
      </c>
      <c r="C447" s="26"/>
      <c r="D447" s="27"/>
      <c r="E447" s="191"/>
      <c r="F447" s="171"/>
      <c r="G447" s="172"/>
    </row>
    <row r="448" spans="1:7" ht="48" x14ac:dyDescent="0.2">
      <c r="A448" s="102"/>
      <c r="B448" s="64" t="s">
        <v>211</v>
      </c>
      <c r="C448" s="74"/>
      <c r="D448" s="74"/>
      <c r="E448" s="197"/>
      <c r="F448" s="197"/>
      <c r="G448" s="198"/>
    </row>
    <row r="449" spans="1:7" ht="48" x14ac:dyDescent="0.2">
      <c r="A449" s="102"/>
      <c r="B449" s="64" t="s">
        <v>212</v>
      </c>
      <c r="C449" s="74"/>
      <c r="D449" s="74"/>
      <c r="E449" s="197"/>
      <c r="F449" s="197"/>
      <c r="G449" s="198"/>
    </row>
    <row r="450" spans="1:7" ht="60" x14ac:dyDescent="0.2">
      <c r="A450" s="102"/>
      <c r="B450" s="64" t="s">
        <v>429</v>
      </c>
      <c r="C450" s="74"/>
      <c r="D450" s="74"/>
      <c r="E450" s="197"/>
      <c r="F450" s="197"/>
      <c r="G450" s="198"/>
    </row>
    <row r="451" spans="1:7" ht="48" x14ac:dyDescent="0.2">
      <c r="A451" s="103"/>
      <c r="B451" s="64" t="s">
        <v>144</v>
      </c>
      <c r="C451" s="74"/>
      <c r="D451" s="74"/>
      <c r="E451" s="197"/>
      <c r="F451" s="197"/>
      <c r="G451" s="198"/>
    </row>
    <row r="452" spans="1:7" ht="24" x14ac:dyDescent="0.2">
      <c r="A452" s="102"/>
      <c r="B452" s="64" t="s">
        <v>210</v>
      </c>
      <c r="C452" s="74"/>
      <c r="D452" s="74"/>
      <c r="E452" s="197"/>
      <c r="F452" s="197"/>
      <c r="G452" s="198"/>
    </row>
    <row r="453" spans="1:7" ht="168" x14ac:dyDescent="0.2">
      <c r="A453" s="102"/>
      <c r="B453" s="64" t="s">
        <v>314</v>
      </c>
      <c r="C453" s="74"/>
      <c r="D453" s="74"/>
      <c r="E453" s="197"/>
      <c r="F453" s="197"/>
      <c r="G453" s="198"/>
    </row>
    <row r="454" spans="1:7" ht="48" x14ac:dyDescent="0.2">
      <c r="A454" s="102"/>
      <c r="B454" s="64" t="s">
        <v>315</v>
      </c>
      <c r="C454" s="74"/>
      <c r="D454" s="74"/>
      <c r="E454" s="197"/>
      <c r="F454" s="197"/>
      <c r="G454" s="198"/>
    </row>
    <row r="455" spans="1:7" ht="36" x14ac:dyDescent="0.2">
      <c r="A455" s="102"/>
      <c r="B455" s="64" t="s">
        <v>316</v>
      </c>
      <c r="C455" s="74"/>
      <c r="D455" s="74"/>
      <c r="E455" s="197"/>
      <c r="F455" s="197"/>
      <c r="G455" s="198"/>
    </row>
    <row r="456" spans="1:7" x14ac:dyDescent="0.2">
      <c r="A456" s="295" t="s">
        <v>404</v>
      </c>
      <c r="B456" s="227" t="s">
        <v>59</v>
      </c>
      <c r="C456" s="224"/>
      <c r="D456" s="299"/>
      <c r="E456" s="202"/>
      <c r="F456" s="171"/>
      <c r="G456" s="172"/>
    </row>
    <row r="457" spans="1:7" s="16" customFormat="1" ht="15.75" customHeight="1" x14ac:dyDescent="0.2">
      <c r="A457" s="291" t="s">
        <v>405</v>
      </c>
      <c r="B457" s="104" t="s">
        <v>171</v>
      </c>
      <c r="C457" s="81"/>
      <c r="D457" s="82"/>
      <c r="E457" s="168"/>
      <c r="F457" s="171"/>
      <c r="G457" s="172"/>
    </row>
    <row r="458" spans="1:7" ht="25.5" x14ac:dyDescent="0.2">
      <c r="A458" s="291" t="s">
        <v>415</v>
      </c>
      <c r="B458" s="465" t="s">
        <v>402</v>
      </c>
      <c r="C458" s="466" t="s">
        <v>7</v>
      </c>
      <c r="D458" s="467">
        <v>3</v>
      </c>
      <c r="E458" s="462"/>
      <c r="F458" s="468"/>
      <c r="G458" s="469"/>
    </row>
    <row r="459" spans="1:7" ht="12.75" x14ac:dyDescent="0.2">
      <c r="A459" s="291"/>
      <c r="B459" s="470"/>
      <c r="C459" s="106"/>
      <c r="D459" s="107"/>
      <c r="E459" s="441"/>
      <c r="F459" s="449"/>
      <c r="G459" s="450"/>
    </row>
    <row r="460" spans="1:7" ht="12.75" x14ac:dyDescent="0.2">
      <c r="A460" s="291" t="s">
        <v>406</v>
      </c>
      <c r="B460" s="471" t="s">
        <v>172</v>
      </c>
      <c r="C460" s="109"/>
      <c r="D460" s="110"/>
      <c r="E460" s="441"/>
      <c r="F460" s="449"/>
      <c r="G460" s="450"/>
    </row>
    <row r="461" spans="1:7" ht="12" customHeight="1" x14ac:dyDescent="0.2">
      <c r="A461" s="291" t="s">
        <v>132</v>
      </c>
      <c r="B461" s="76" t="s">
        <v>278</v>
      </c>
      <c r="C461" s="81" t="s">
        <v>7</v>
      </c>
      <c r="D461" s="82">
        <v>4</v>
      </c>
      <c r="E461" s="441"/>
      <c r="F461" s="449"/>
      <c r="G461" s="450"/>
    </row>
    <row r="462" spans="1:7" ht="12" customHeight="1" x14ac:dyDescent="0.2">
      <c r="A462" s="291" t="s">
        <v>133</v>
      </c>
      <c r="B462" s="76" t="s">
        <v>269</v>
      </c>
      <c r="C462" s="81" t="s">
        <v>7</v>
      </c>
      <c r="D462" s="82">
        <v>21</v>
      </c>
      <c r="E462" s="441"/>
      <c r="F462" s="449"/>
      <c r="G462" s="450"/>
    </row>
    <row r="463" spans="1:7" ht="12" customHeight="1" x14ac:dyDescent="0.2">
      <c r="A463" s="291" t="s">
        <v>137</v>
      </c>
      <c r="B463" s="76" t="s">
        <v>270</v>
      </c>
      <c r="C463" s="81" t="s">
        <v>7</v>
      </c>
      <c r="D463" s="82">
        <v>1</v>
      </c>
      <c r="E463" s="441"/>
      <c r="F463" s="449"/>
      <c r="G463" s="450"/>
    </row>
    <row r="464" spans="1:7" ht="12" customHeight="1" x14ac:dyDescent="0.2">
      <c r="A464" s="291" t="s">
        <v>138</v>
      </c>
      <c r="B464" s="76" t="s">
        <v>523</v>
      </c>
      <c r="C464" s="81" t="s">
        <v>7</v>
      </c>
      <c r="D464" s="82">
        <v>4</v>
      </c>
      <c r="E464" s="441"/>
      <c r="F464" s="449"/>
      <c r="G464" s="450"/>
    </row>
    <row r="465" spans="1:7" ht="12" customHeight="1" x14ac:dyDescent="0.2">
      <c r="A465" s="291" t="s">
        <v>139</v>
      </c>
      <c r="B465" s="76" t="s">
        <v>289</v>
      </c>
      <c r="C465" s="81" t="s">
        <v>7</v>
      </c>
      <c r="D465" s="82">
        <v>1</v>
      </c>
      <c r="E465" s="441"/>
      <c r="F465" s="449"/>
      <c r="G465" s="450"/>
    </row>
    <row r="466" spans="1:7" ht="12" customHeight="1" x14ac:dyDescent="0.2">
      <c r="A466" s="291" t="s">
        <v>140</v>
      </c>
      <c r="B466" s="76" t="s">
        <v>272</v>
      </c>
      <c r="C466" s="81" t="s">
        <v>7</v>
      </c>
      <c r="D466" s="82">
        <v>1</v>
      </c>
      <c r="E466" s="441"/>
      <c r="F466" s="449"/>
      <c r="G466" s="450"/>
    </row>
    <row r="467" spans="1:7" ht="12" customHeight="1" x14ac:dyDescent="0.2">
      <c r="A467" s="291" t="s">
        <v>141</v>
      </c>
      <c r="B467" s="76" t="s">
        <v>454</v>
      </c>
      <c r="C467" s="81" t="s">
        <v>7</v>
      </c>
      <c r="D467" s="82">
        <v>7</v>
      </c>
      <c r="E467" s="441"/>
      <c r="F467" s="449"/>
      <c r="G467" s="450"/>
    </row>
    <row r="468" spans="1:7" ht="12" customHeight="1" x14ac:dyDescent="0.2">
      <c r="A468" s="291" t="s">
        <v>142</v>
      </c>
      <c r="B468" s="76" t="s">
        <v>275</v>
      </c>
      <c r="C468" s="81" t="s">
        <v>7</v>
      </c>
      <c r="D468" s="82">
        <v>3</v>
      </c>
      <c r="E468" s="441"/>
      <c r="F468" s="449"/>
      <c r="G468" s="450"/>
    </row>
    <row r="469" spans="1:7" ht="12" customHeight="1" x14ac:dyDescent="0.2">
      <c r="A469" s="291" t="s">
        <v>143</v>
      </c>
      <c r="B469" s="76" t="s">
        <v>276</v>
      </c>
      <c r="C469" s="81" t="s">
        <v>7</v>
      </c>
      <c r="D469" s="82">
        <v>22</v>
      </c>
      <c r="E469" s="441"/>
      <c r="F469" s="449"/>
      <c r="G469" s="450"/>
    </row>
    <row r="470" spans="1:7" ht="12" customHeight="1" x14ac:dyDescent="0.2">
      <c r="A470" s="291" t="s">
        <v>348</v>
      </c>
      <c r="B470" s="76" t="s">
        <v>678</v>
      </c>
      <c r="C470" s="81" t="s">
        <v>7</v>
      </c>
      <c r="D470" s="82">
        <v>7</v>
      </c>
      <c r="E470" s="441"/>
      <c r="F470" s="449"/>
      <c r="G470" s="450"/>
    </row>
    <row r="471" spans="1:7" ht="12" customHeight="1" x14ac:dyDescent="0.2">
      <c r="A471" s="291" t="s">
        <v>386</v>
      </c>
      <c r="B471" s="76" t="s">
        <v>290</v>
      </c>
      <c r="C471" s="81" t="s">
        <v>7</v>
      </c>
      <c r="D471" s="82">
        <v>6</v>
      </c>
      <c r="E471" s="441"/>
      <c r="F471" s="449"/>
      <c r="G471" s="450"/>
    </row>
    <row r="472" spans="1:7" ht="12" customHeight="1" x14ac:dyDescent="0.2">
      <c r="A472" s="291" t="s">
        <v>387</v>
      </c>
      <c r="B472" s="76" t="s">
        <v>277</v>
      </c>
      <c r="C472" s="81" t="s">
        <v>7</v>
      </c>
      <c r="D472" s="82">
        <v>3</v>
      </c>
      <c r="E472" s="441"/>
      <c r="F472" s="449"/>
      <c r="G472" s="450"/>
    </row>
    <row r="473" spans="1:7" ht="12" customHeight="1" x14ac:dyDescent="0.2">
      <c r="A473" s="291" t="s">
        <v>388</v>
      </c>
      <c r="B473" s="76" t="s">
        <v>527</v>
      </c>
      <c r="C473" s="81" t="s">
        <v>7</v>
      </c>
      <c r="D473" s="82">
        <v>7</v>
      </c>
      <c r="E473" s="441"/>
      <c r="F473" s="449"/>
      <c r="G473" s="450"/>
    </row>
    <row r="474" spans="1:7" ht="12" customHeight="1" x14ac:dyDescent="0.2">
      <c r="A474" s="291" t="s">
        <v>389</v>
      </c>
      <c r="B474" s="76" t="s">
        <v>531</v>
      </c>
      <c r="C474" s="81" t="s">
        <v>7</v>
      </c>
      <c r="D474" s="82">
        <v>1</v>
      </c>
      <c r="E474" s="441"/>
      <c r="F474" s="449"/>
      <c r="G474" s="450"/>
    </row>
    <row r="475" spans="1:7" ht="12" customHeight="1" x14ac:dyDescent="0.2">
      <c r="A475" s="291" t="s">
        <v>407</v>
      </c>
      <c r="B475" s="76" t="s">
        <v>532</v>
      </c>
      <c r="C475" s="81" t="s">
        <v>7</v>
      </c>
      <c r="D475" s="82">
        <v>1</v>
      </c>
      <c r="E475" s="441"/>
      <c r="F475" s="449"/>
      <c r="G475" s="450"/>
    </row>
    <row r="476" spans="1:7" ht="12" customHeight="1" x14ac:dyDescent="0.2">
      <c r="A476" s="291" t="s">
        <v>408</v>
      </c>
      <c r="B476" s="76" t="s">
        <v>533</v>
      </c>
      <c r="C476" s="81" t="s">
        <v>7</v>
      </c>
      <c r="D476" s="82">
        <v>1</v>
      </c>
      <c r="E476" s="441"/>
      <c r="F476" s="449"/>
      <c r="G476" s="450"/>
    </row>
    <row r="477" spans="1:7" ht="12" customHeight="1" x14ac:dyDescent="0.2">
      <c r="A477" s="472" t="s">
        <v>409</v>
      </c>
      <c r="B477" s="76" t="s">
        <v>545</v>
      </c>
      <c r="C477" s="473" t="s">
        <v>7</v>
      </c>
      <c r="D477" s="474">
        <v>3</v>
      </c>
      <c r="E477" s="441"/>
      <c r="F477" s="449"/>
      <c r="G477" s="450"/>
    </row>
    <row r="478" spans="1:7" ht="24" x14ac:dyDescent="0.2">
      <c r="A478" s="291" t="s">
        <v>410</v>
      </c>
      <c r="B478" s="76" t="s">
        <v>679</v>
      </c>
      <c r="C478" s="81" t="s">
        <v>7</v>
      </c>
      <c r="D478" s="82">
        <v>4</v>
      </c>
      <c r="E478" s="441"/>
      <c r="F478" s="449"/>
      <c r="G478" s="456"/>
    </row>
    <row r="479" spans="1:7" ht="24" x14ac:dyDescent="0.2">
      <c r="A479" s="291" t="s">
        <v>411</v>
      </c>
      <c r="B479" s="76" t="s">
        <v>680</v>
      </c>
      <c r="C479" s="81" t="s">
        <v>7</v>
      </c>
      <c r="D479" s="82">
        <v>2</v>
      </c>
      <c r="E479" s="441"/>
      <c r="F479" s="449"/>
      <c r="G479" s="456"/>
    </row>
    <row r="480" spans="1:7" ht="12.75" x14ac:dyDescent="0.2">
      <c r="A480" s="291" t="s">
        <v>414</v>
      </c>
      <c r="B480" s="104" t="s">
        <v>173</v>
      </c>
      <c r="C480" s="109"/>
      <c r="D480" s="110"/>
      <c r="E480" s="441"/>
      <c r="F480" s="449"/>
      <c r="G480" s="450"/>
    </row>
    <row r="481" spans="1:7" ht="13.5" x14ac:dyDescent="0.2">
      <c r="A481" s="102" t="s">
        <v>132</v>
      </c>
      <c r="B481" s="76" t="s">
        <v>191</v>
      </c>
      <c r="C481" s="99" t="s">
        <v>174</v>
      </c>
      <c r="D481" s="71">
        <v>39</v>
      </c>
      <c r="E481" s="441"/>
      <c r="F481" s="449"/>
      <c r="G481" s="450"/>
    </row>
    <row r="482" spans="1:7" ht="13.5" x14ac:dyDescent="0.2">
      <c r="A482" s="102" t="s">
        <v>133</v>
      </c>
      <c r="B482" s="76" t="s">
        <v>190</v>
      </c>
      <c r="C482" s="99" t="s">
        <v>174</v>
      </c>
      <c r="D482" s="71">
        <v>38</v>
      </c>
      <c r="E482" s="441"/>
      <c r="F482" s="449"/>
      <c r="G482" s="450"/>
    </row>
    <row r="483" spans="1:7" ht="13.5" x14ac:dyDescent="0.2">
      <c r="A483" s="102" t="s">
        <v>137</v>
      </c>
      <c r="B483" s="76" t="s">
        <v>192</v>
      </c>
      <c r="C483" s="99" t="s">
        <v>174</v>
      </c>
      <c r="D483" s="71">
        <v>3</v>
      </c>
      <c r="E483" s="441"/>
      <c r="F483" s="449"/>
      <c r="G483" s="450"/>
    </row>
    <row r="484" spans="1:7" ht="24" x14ac:dyDescent="0.2">
      <c r="A484" s="297" t="s">
        <v>138</v>
      </c>
      <c r="B484" s="298" t="s">
        <v>681</v>
      </c>
      <c r="C484" s="452" t="s">
        <v>174</v>
      </c>
      <c r="D484" s="453">
        <v>3</v>
      </c>
      <c r="E484" s="454"/>
      <c r="F484" s="455"/>
      <c r="G484" s="456"/>
    </row>
    <row r="485" spans="1:7" ht="24" x14ac:dyDescent="0.2">
      <c r="A485" s="102" t="s">
        <v>139</v>
      </c>
      <c r="B485" s="298" t="s">
        <v>544</v>
      </c>
      <c r="C485" s="457" t="s">
        <v>174</v>
      </c>
      <c r="D485" s="458">
        <v>7</v>
      </c>
      <c r="E485" s="454"/>
      <c r="F485" s="455"/>
      <c r="G485" s="456"/>
    </row>
    <row r="486" spans="1:7" ht="12.75" customHeight="1" thickBot="1" x14ac:dyDescent="0.25">
      <c r="A486" s="291"/>
      <c r="B486" s="108"/>
      <c r="C486" s="106"/>
      <c r="D486" s="107"/>
      <c r="E486" s="168"/>
      <c r="F486" s="206"/>
      <c r="G486" s="190"/>
    </row>
    <row r="487" spans="1:7" x14ac:dyDescent="0.2">
      <c r="A487" s="288"/>
      <c r="B487" s="144" t="s">
        <v>145</v>
      </c>
      <c r="C487" s="251"/>
      <c r="D487" s="252"/>
      <c r="E487" s="253"/>
      <c r="F487" s="237"/>
      <c r="G487" s="238"/>
    </row>
    <row r="488" spans="1:7" ht="12.75" thickBot="1" x14ac:dyDescent="0.25">
      <c r="A488" s="289"/>
      <c r="B488" s="114" t="s">
        <v>111</v>
      </c>
      <c r="C488" s="254"/>
      <c r="D488" s="255"/>
      <c r="E488" s="256"/>
      <c r="F488" s="239"/>
      <c r="G488" s="240"/>
    </row>
    <row r="489" spans="1:7" x14ac:dyDescent="0.2">
      <c r="A489" s="111"/>
      <c r="B489" s="73" t="s">
        <v>230</v>
      </c>
      <c r="C489" s="26"/>
      <c r="D489" s="71"/>
      <c r="E489" s="168"/>
      <c r="F489" s="171"/>
      <c r="G489" s="172"/>
    </row>
    <row r="490" spans="1:7" x14ac:dyDescent="0.2">
      <c r="A490" s="111"/>
      <c r="B490" s="42" t="s">
        <v>291</v>
      </c>
      <c r="C490" s="26"/>
      <c r="D490" s="71"/>
      <c r="E490" s="168"/>
      <c r="F490" s="171"/>
      <c r="G490" s="172"/>
    </row>
    <row r="491" spans="1:7" s="214" customFormat="1" x14ac:dyDescent="0.2">
      <c r="A491" s="262" t="s">
        <v>417</v>
      </c>
      <c r="B491" s="226" t="s">
        <v>292</v>
      </c>
      <c r="C491" s="77"/>
      <c r="D491" s="228"/>
      <c r="E491" s="168"/>
      <c r="F491" s="171"/>
      <c r="G491" s="172"/>
    </row>
    <row r="492" spans="1:7" ht="72" x14ac:dyDescent="0.2">
      <c r="A492" s="111"/>
      <c r="B492" s="76" t="s">
        <v>293</v>
      </c>
      <c r="C492" s="99"/>
      <c r="D492" s="71"/>
      <c r="E492" s="168"/>
      <c r="F492" s="171"/>
      <c r="G492" s="172"/>
    </row>
    <row r="493" spans="1:7" ht="36" x14ac:dyDescent="0.2">
      <c r="A493" s="111"/>
      <c r="B493" s="76" t="s">
        <v>294</v>
      </c>
      <c r="C493" s="99"/>
      <c r="D493" s="71"/>
      <c r="E493" s="168"/>
      <c r="F493" s="171"/>
      <c r="G493" s="172"/>
    </row>
    <row r="494" spans="1:7" ht="24" x14ac:dyDescent="0.2">
      <c r="A494" s="111"/>
      <c r="B494" s="76" t="s">
        <v>295</v>
      </c>
      <c r="C494" s="99"/>
      <c r="D494" s="71"/>
      <c r="E494" s="168"/>
      <c r="F494" s="171"/>
      <c r="G494" s="172"/>
    </row>
    <row r="495" spans="1:7" ht="48" x14ac:dyDescent="0.2">
      <c r="A495" s="111"/>
      <c r="B495" s="76" t="s">
        <v>296</v>
      </c>
      <c r="C495" s="99"/>
      <c r="D495" s="71"/>
      <c r="E495" s="168"/>
      <c r="F495" s="171"/>
      <c r="G495" s="172"/>
    </row>
    <row r="496" spans="1:7" ht="24" x14ac:dyDescent="0.2">
      <c r="A496" s="111"/>
      <c r="B496" s="76" t="s">
        <v>317</v>
      </c>
      <c r="C496" s="99"/>
      <c r="D496" s="71"/>
      <c r="E496" s="168"/>
      <c r="F496" s="171"/>
      <c r="G496" s="172"/>
    </row>
    <row r="497" spans="1:19" x14ac:dyDescent="0.2">
      <c r="A497" s="111" t="s">
        <v>418</v>
      </c>
      <c r="B497" s="263" t="s">
        <v>297</v>
      </c>
      <c r="C497" s="264"/>
      <c r="D497" s="265"/>
      <c r="E497" s="202"/>
      <c r="F497" s="189"/>
      <c r="G497" s="190"/>
    </row>
    <row r="498" spans="1:19" ht="24" x14ac:dyDescent="0.2">
      <c r="A498" s="111"/>
      <c r="B498" s="76" t="s">
        <v>673</v>
      </c>
      <c r="C498" s="99"/>
      <c r="D498" s="71"/>
      <c r="E498" s="441"/>
      <c r="F498" s="317"/>
      <c r="G498" s="443"/>
    </row>
    <row r="499" spans="1:19" x14ac:dyDescent="0.2">
      <c r="A499" s="460" t="s">
        <v>419</v>
      </c>
      <c r="B499" s="263" t="s">
        <v>59</v>
      </c>
      <c r="C499" s="440"/>
      <c r="D499" s="71"/>
      <c r="E499" s="459"/>
      <c r="F499" s="333"/>
      <c r="G499" s="450"/>
    </row>
    <row r="500" spans="1:19" x14ac:dyDescent="0.2">
      <c r="A500" s="266" t="s">
        <v>420</v>
      </c>
      <c r="B500" s="461" t="s">
        <v>318</v>
      </c>
      <c r="C500" s="71"/>
      <c r="D500" s="71"/>
      <c r="E500" s="459"/>
      <c r="F500" s="333"/>
      <c r="G500" s="450"/>
    </row>
    <row r="501" spans="1:19" x14ac:dyDescent="0.2">
      <c r="A501" s="266" t="s">
        <v>132</v>
      </c>
      <c r="B501" s="76" t="s">
        <v>300</v>
      </c>
      <c r="C501" s="99" t="s">
        <v>98</v>
      </c>
      <c r="D501" s="71">
        <v>1</v>
      </c>
      <c r="E501" s="441"/>
      <c r="F501" s="317"/>
      <c r="G501" s="450"/>
    </row>
    <row r="502" spans="1:19" x14ac:dyDescent="0.2">
      <c r="A502" s="266" t="s">
        <v>133</v>
      </c>
      <c r="B502" s="76" t="s">
        <v>301</v>
      </c>
      <c r="C502" s="99" t="s">
        <v>98</v>
      </c>
      <c r="D502" s="71">
        <v>4</v>
      </c>
      <c r="E502" s="441"/>
      <c r="F502" s="317"/>
      <c r="G502" s="450"/>
    </row>
    <row r="503" spans="1:19" x14ac:dyDescent="0.2">
      <c r="A503" s="266" t="s">
        <v>137</v>
      </c>
      <c r="B503" s="76" t="s">
        <v>302</v>
      </c>
      <c r="C503" s="99" t="s">
        <v>98</v>
      </c>
      <c r="D503" s="71">
        <v>1</v>
      </c>
      <c r="E503" s="441"/>
      <c r="F503" s="317"/>
      <c r="G503" s="450"/>
    </row>
    <row r="504" spans="1:19" x14ac:dyDescent="0.2">
      <c r="A504" s="266" t="s">
        <v>138</v>
      </c>
      <c r="B504" s="76" t="s">
        <v>304</v>
      </c>
      <c r="C504" s="99" t="s">
        <v>98</v>
      </c>
      <c r="D504" s="71">
        <v>4</v>
      </c>
      <c r="E504" s="441"/>
      <c r="F504" s="317"/>
      <c r="G504" s="450"/>
    </row>
    <row r="505" spans="1:19" x14ac:dyDescent="0.2">
      <c r="A505" s="266" t="s">
        <v>139</v>
      </c>
      <c r="B505" s="76" t="s">
        <v>547</v>
      </c>
      <c r="C505" s="99" t="s">
        <v>98</v>
      </c>
      <c r="D505" s="71">
        <v>2</v>
      </c>
      <c r="E505" s="441"/>
      <c r="F505" s="317"/>
      <c r="G505" s="450"/>
    </row>
    <row r="506" spans="1:19" x14ac:dyDescent="0.2">
      <c r="A506" s="266" t="s">
        <v>421</v>
      </c>
      <c r="B506" s="461" t="s">
        <v>291</v>
      </c>
      <c r="C506" s="71"/>
      <c r="D506" s="71"/>
      <c r="E506" s="459"/>
      <c r="F506" s="333"/>
      <c r="G506" s="450"/>
    </row>
    <row r="507" spans="1:19" ht="24" x14ac:dyDescent="0.2">
      <c r="A507" s="266" t="s">
        <v>132</v>
      </c>
      <c r="B507" s="76" t="s">
        <v>298</v>
      </c>
      <c r="C507" s="99" t="s">
        <v>98</v>
      </c>
      <c r="D507" s="71">
        <v>1</v>
      </c>
      <c r="E507" s="441"/>
      <c r="F507" s="317"/>
      <c r="G507" s="450"/>
    </row>
    <row r="508" spans="1:19" ht="24.75" thickBot="1" x14ac:dyDescent="0.25">
      <c r="A508" s="266" t="s">
        <v>133</v>
      </c>
      <c r="B508" s="76" t="s">
        <v>299</v>
      </c>
      <c r="C508" s="99" t="s">
        <v>98</v>
      </c>
      <c r="D508" s="71">
        <v>1</v>
      </c>
      <c r="E508" s="441"/>
      <c r="F508" s="317"/>
      <c r="G508" s="450"/>
    </row>
    <row r="509" spans="1:19" ht="12.75" customHeight="1" x14ac:dyDescent="0.2">
      <c r="A509" s="150"/>
      <c r="B509" s="430" t="s">
        <v>306</v>
      </c>
      <c r="C509" s="251"/>
      <c r="D509" s="257"/>
      <c r="E509" s="253"/>
      <c r="F509" s="237"/>
      <c r="G509" s="238"/>
    </row>
    <row r="510" spans="1:19" ht="12.75" customHeight="1" thickBot="1" x14ac:dyDescent="0.25">
      <c r="A510" s="151"/>
      <c r="B510" s="114" t="s">
        <v>231</v>
      </c>
      <c r="C510" s="254"/>
      <c r="D510" s="258"/>
      <c r="E510" s="256"/>
      <c r="F510" s="239"/>
      <c r="G510" s="240"/>
    </row>
    <row r="511" spans="1:19" s="391" customFormat="1" ht="12" customHeight="1" x14ac:dyDescent="0.25">
      <c r="A511" s="383"/>
      <c r="B511" s="384" t="s">
        <v>467</v>
      </c>
      <c r="C511" s="385"/>
      <c r="D511" s="386"/>
      <c r="E511" s="387"/>
      <c r="F511" s="388"/>
      <c r="G511" s="389"/>
      <c r="H511" s="390"/>
      <c r="I511" s="390"/>
      <c r="J511" s="390"/>
      <c r="K511" s="390"/>
      <c r="L511" s="390"/>
      <c r="M511" s="390"/>
      <c r="N511" s="390"/>
      <c r="O511" s="390"/>
      <c r="P511" s="390"/>
      <c r="Q511" s="390"/>
      <c r="R511" s="390"/>
      <c r="S511" s="390"/>
    </row>
    <row r="512" spans="1:19" s="391" customFormat="1" ht="24.75" x14ac:dyDescent="0.25">
      <c r="A512" s="383"/>
      <c r="B512" s="392" t="s">
        <v>633</v>
      </c>
      <c r="C512" s="386"/>
      <c r="D512" s="386"/>
      <c r="E512" s="387"/>
      <c r="F512" s="388"/>
      <c r="G512" s="389"/>
      <c r="H512" s="390"/>
      <c r="I512" s="390"/>
      <c r="J512" s="390"/>
      <c r="K512" s="390"/>
      <c r="L512" s="390"/>
      <c r="M512" s="390"/>
      <c r="N512" s="390"/>
      <c r="O512" s="390"/>
      <c r="P512" s="390"/>
      <c r="Q512" s="390"/>
      <c r="R512" s="390"/>
      <c r="S512" s="390"/>
    </row>
    <row r="513" spans="1:19" s="391" customFormat="1" ht="12" customHeight="1" x14ac:dyDescent="0.25">
      <c r="A513" s="393" t="s">
        <v>638</v>
      </c>
      <c r="B513" s="394" t="s">
        <v>36</v>
      </c>
      <c r="C513" s="386"/>
      <c r="D513" s="386"/>
      <c r="E513" s="395"/>
      <c r="F513" s="388"/>
      <c r="G513" s="389"/>
      <c r="H513" s="390"/>
      <c r="I513" s="390"/>
      <c r="J513" s="390"/>
      <c r="K513" s="390"/>
      <c r="L513" s="390"/>
      <c r="M513" s="390"/>
      <c r="N513" s="390"/>
      <c r="O513" s="390"/>
      <c r="P513" s="390"/>
      <c r="Q513" s="390"/>
      <c r="R513" s="390"/>
      <c r="S513" s="390"/>
    </row>
    <row r="514" spans="1:19" s="391" customFormat="1" ht="36.75" x14ac:dyDescent="0.25">
      <c r="A514" s="396"/>
      <c r="B514" s="397" t="s">
        <v>634</v>
      </c>
      <c r="C514" s="398"/>
      <c r="D514" s="398"/>
      <c r="E514" s="399"/>
      <c r="F514" s="399"/>
      <c r="G514" s="400"/>
      <c r="H514" s="390"/>
      <c r="I514" s="390"/>
      <c r="J514" s="390"/>
      <c r="K514" s="390"/>
      <c r="L514" s="390"/>
      <c r="M514" s="390"/>
      <c r="N514" s="390"/>
      <c r="O514" s="390"/>
      <c r="P514" s="390"/>
      <c r="Q514" s="390"/>
      <c r="R514" s="390"/>
      <c r="S514" s="390"/>
    </row>
    <row r="515" spans="1:19" s="391" customFormat="1" ht="24.75" x14ac:dyDescent="0.25">
      <c r="A515" s="396"/>
      <c r="B515" s="397" t="s">
        <v>635</v>
      </c>
      <c r="C515" s="398"/>
      <c r="D515" s="398"/>
      <c r="E515" s="399"/>
      <c r="F515" s="399"/>
      <c r="G515" s="400"/>
      <c r="H515" s="390"/>
      <c r="I515" s="390"/>
      <c r="J515" s="390"/>
      <c r="K515" s="390"/>
      <c r="L515" s="390"/>
      <c r="M515" s="390"/>
      <c r="N515" s="390"/>
      <c r="O515" s="390"/>
      <c r="P515" s="390"/>
      <c r="Q515" s="390"/>
      <c r="R515" s="390"/>
      <c r="S515" s="390"/>
    </row>
    <row r="516" spans="1:19" s="391" customFormat="1" ht="15" x14ac:dyDescent="0.25">
      <c r="A516" s="396"/>
      <c r="B516" s="397" t="s">
        <v>636</v>
      </c>
      <c r="C516" s="398"/>
      <c r="D516" s="398"/>
      <c r="E516" s="399"/>
      <c r="F516" s="399"/>
      <c r="G516" s="400"/>
      <c r="H516" s="390"/>
      <c r="I516" s="390"/>
      <c r="J516" s="390"/>
      <c r="K516" s="390"/>
      <c r="L516" s="390"/>
      <c r="M516" s="390"/>
      <c r="N516" s="390"/>
      <c r="O516" s="390"/>
      <c r="P516" s="390"/>
      <c r="Q516" s="390"/>
      <c r="R516" s="390"/>
      <c r="S516" s="390"/>
    </row>
    <row r="517" spans="1:19" s="391" customFormat="1" ht="12.75" customHeight="1" x14ac:dyDescent="0.25">
      <c r="A517" s="383"/>
      <c r="B517" s="401"/>
      <c r="C517" s="385"/>
      <c r="D517" s="386"/>
      <c r="E517" s="387"/>
      <c r="F517" s="402"/>
      <c r="G517" s="403"/>
      <c r="H517" s="390"/>
      <c r="I517" s="390"/>
      <c r="J517" s="390"/>
      <c r="K517" s="390"/>
      <c r="L517" s="390"/>
      <c r="M517" s="390"/>
      <c r="N517" s="390"/>
      <c r="O517" s="390"/>
      <c r="P517" s="390"/>
      <c r="Q517" s="390"/>
      <c r="R517" s="390"/>
      <c r="S517" s="390"/>
    </row>
    <row r="518" spans="1:19" s="391" customFormat="1" ht="12" customHeight="1" x14ac:dyDescent="0.25">
      <c r="A518" s="404" t="s">
        <v>589</v>
      </c>
      <c r="B518" s="405" t="s">
        <v>59</v>
      </c>
      <c r="C518" s="406"/>
      <c r="D518" s="407"/>
      <c r="E518" s="408"/>
      <c r="F518" s="409"/>
      <c r="G518" s="403"/>
      <c r="H518" s="390"/>
      <c r="I518" s="390"/>
      <c r="J518" s="390"/>
      <c r="K518" s="390"/>
      <c r="L518" s="390"/>
      <c r="M518" s="390"/>
      <c r="N518" s="390"/>
      <c r="O518" s="390"/>
      <c r="P518" s="390"/>
      <c r="Q518" s="390"/>
      <c r="R518" s="390"/>
      <c r="S518" s="390"/>
    </row>
    <row r="519" spans="1:19" s="391" customFormat="1" ht="15" x14ac:dyDescent="0.25">
      <c r="A519" s="410" t="s">
        <v>132</v>
      </c>
      <c r="B519" s="411" t="s">
        <v>651</v>
      </c>
      <c r="C519" s="412" t="s">
        <v>637</v>
      </c>
      <c r="D519" s="388">
        <v>4</v>
      </c>
      <c r="E519" s="413"/>
      <c r="F519" s="388"/>
      <c r="G519" s="389"/>
      <c r="H519" s="390"/>
      <c r="I519" s="390">
        <f>3*19+4.02*2+4.08*2</f>
        <v>73.199999999999989</v>
      </c>
      <c r="J519" s="390">
        <f>I519*3.275</f>
        <v>239.72999999999996</v>
      </c>
      <c r="K519" s="414">
        <v>81</v>
      </c>
      <c r="L519" s="414">
        <f>J519-K519</f>
        <v>158.72999999999996</v>
      </c>
      <c r="M519" s="390">
        <f>L519*103%</f>
        <v>163.49189999999996</v>
      </c>
      <c r="N519" s="390"/>
      <c r="O519" s="390"/>
      <c r="P519" s="390"/>
      <c r="Q519" s="390"/>
      <c r="R519" s="390"/>
      <c r="S519" s="390"/>
    </row>
    <row r="520" spans="1:19" s="391" customFormat="1" ht="12" customHeight="1" x14ac:dyDescent="0.25">
      <c r="A520" s="415" t="s">
        <v>133</v>
      </c>
      <c r="B520" s="416" t="s">
        <v>652</v>
      </c>
      <c r="C520" s="412" t="s">
        <v>637</v>
      </c>
      <c r="D520" s="388">
        <v>3</v>
      </c>
      <c r="E520" s="413"/>
      <c r="F520" s="388"/>
      <c r="G520" s="389"/>
      <c r="H520" s="390"/>
      <c r="I520" s="390"/>
      <c r="J520" s="390"/>
      <c r="K520" s="414"/>
      <c r="L520" s="414"/>
      <c r="M520" s="390"/>
      <c r="N520" s="390"/>
      <c r="O520" s="390"/>
      <c r="P520" s="390"/>
      <c r="Q520" s="390"/>
      <c r="R520" s="390"/>
      <c r="S520" s="390"/>
    </row>
    <row r="521" spans="1:19" s="391" customFormat="1" ht="12" customHeight="1" x14ac:dyDescent="0.25">
      <c r="A521" s="410" t="s">
        <v>137</v>
      </c>
      <c r="B521" s="416" t="s">
        <v>653</v>
      </c>
      <c r="C521" s="412" t="s">
        <v>637</v>
      </c>
      <c r="D521" s="388">
        <v>2</v>
      </c>
      <c r="E521" s="413"/>
      <c r="F521" s="388"/>
      <c r="G521" s="389"/>
      <c r="H521" s="390"/>
      <c r="I521" s="390"/>
      <c r="J521" s="390"/>
      <c r="K521" s="414"/>
      <c r="L521" s="414"/>
      <c r="M521" s="390"/>
      <c r="N521" s="390"/>
      <c r="O521" s="390"/>
      <c r="P521" s="390"/>
      <c r="Q521" s="390"/>
      <c r="R521" s="390"/>
      <c r="S521" s="390"/>
    </row>
    <row r="522" spans="1:19" s="391" customFormat="1" ht="12" customHeight="1" x14ac:dyDescent="0.25">
      <c r="A522" s="415" t="s">
        <v>138</v>
      </c>
      <c r="B522" s="416" t="s">
        <v>654</v>
      </c>
      <c r="C522" s="412" t="s">
        <v>637</v>
      </c>
      <c r="D522" s="388">
        <v>1</v>
      </c>
      <c r="E522" s="413"/>
      <c r="F522" s="388"/>
      <c r="G522" s="389"/>
      <c r="H522" s="390"/>
      <c r="I522" s="390"/>
      <c r="J522" s="390"/>
      <c r="K522" s="414"/>
      <c r="L522" s="414"/>
      <c r="M522" s="390"/>
      <c r="N522" s="390"/>
      <c r="O522" s="390"/>
      <c r="P522" s="390"/>
      <c r="Q522" s="390"/>
      <c r="R522" s="390"/>
      <c r="S522" s="390"/>
    </row>
    <row r="523" spans="1:19" s="391" customFormat="1" ht="12" customHeight="1" x14ac:dyDescent="0.25">
      <c r="A523" s="410" t="s">
        <v>139</v>
      </c>
      <c r="B523" s="416" t="s">
        <v>655</v>
      </c>
      <c r="C523" s="412" t="s">
        <v>637</v>
      </c>
      <c r="D523" s="388">
        <v>1</v>
      </c>
      <c r="E523" s="413"/>
      <c r="F523" s="388"/>
      <c r="G523" s="389"/>
      <c r="H523" s="390"/>
      <c r="I523" s="390"/>
      <c r="J523" s="390"/>
      <c r="K523" s="414"/>
      <c r="L523" s="414"/>
      <c r="M523" s="390"/>
      <c r="N523" s="390"/>
      <c r="O523" s="390"/>
      <c r="P523" s="390"/>
      <c r="Q523" s="390"/>
      <c r="R523" s="390"/>
      <c r="S523" s="390"/>
    </row>
    <row r="524" spans="1:19" s="391" customFormat="1" ht="12" customHeight="1" x14ac:dyDescent="0.25">
      <c r="A524" s="415" t="s">
        <v>140</v>
      </c>
      <c r="B524" s="416" t="s">
        <v>656</v>
      </c>
      <c r="C524" s="412" t="s">
        <v>637</v>
      </c>
      <c r="D524" s="388">
        <v>2</v>
      </c>
      <c r="E524" s="413"/>
      <c r="F524" s="388"/>
      <c r="G524" s="389"/>
      <c r="H524" s="390"/>
      <c r="I524" s="390"/>
      <c r="J524" s="390"/>
      <c r="K524" s="414"/>
      <c r="L524" s="414"/>
      <c r="M524" s="390"/>
      <c r="N524" s="390"/>
      <c r="O524" s="390"/>
      <c r="P524" s="390"/>
      <c r="Q524" s="390"/>
      <c r="R524" s="390"/>
      <c r="S524" s="390"/>
    </row>
    <row r="525" spans="1:19" s="391" customFormat="1" ht="15" customHeight="1" x14ac:dyDescent="0.25">
      <c r="A525" s="410" t="s">
        <v>141</v>
      </c>
      <c r="B525" s="416" t="s">
        <v>657</v>
      </c>
      <c r="C525" s="412" t="s">
        <v>637</v>
      </c>
      <c r="D525" s="388">
        <v>1</v>
      </c>
      <c r="E525" s="413"/>
      <c r="F525" s="388"/>
      <c r="G525" s="389"/>
      <c r="H525" s="390"/>
      <c r="I525" s="390"/>
      <c r="J525" s="390"/>
      <c r="K525" s="414"/>
      <c r="L525" s="414"/>
      <c r="M525" s="390"/>
      <c r="N525" s="390"/>
      <c r="O525" s="390"/>
      <c r="P525" s="390"/>
      <c r="Q525" s="390"/>
      <c r="R525" s="390"/>
      <c r="S525" s="390"/>
    </row>
    <row r="526" spans="1:19" s="391" customFormat="1" ht="15" customHeight="1" x14ac:dyDescent="0.25">
      <c r="A526" s="410" t="s">
        <v>142</v>
      </c>
      <c r="B526" s="416" t="s">
        <v>659</v>
      </c>
      <c r="C526" s="412" t="s">
        <v>637</v>
      </c>
      <c r="D526" s="388">
        <v>3</v>
      </c>
      <c r="E526" s="413"/>
      <c r="F526" s="388"/>
      <c r="G526" s="389"/>
      <c r="H526" s="390"/>
      <c r="I526" s="390"/>
      <c r="J526" s="390"/>
      <c r="K526" s="414"/>
      <c r="L526" s="414"/>
      <c r="M526" s="390"/>
      <c r="N526" s="390"/>
      <c r="O526" s="390"/>
      <c r="P526" s="390"/>
      <c r="Q526" s="390"/>
      <c r="R526" s="390"/>
      <c r="S526" s="390"/>
    </row>
    <row r="527" spans="1:19" s="391" customFormat="1" ht="15" customHeight="1" thickBot="1" x14ac:dyDescent="0.3">
      <c r="A527" s="410" t="s">
        <v>143</v>
      </c>
      <c r="B527" s="416" t="s">
        <v>658</v>
      </c>
      <c r="C527" s="412" t="s">
        <v>637</v>
      </c>
      <c r="D527" s="388">
        <v>1</v>
      </c>
      <c r="E527" s="413"/>
      <c r="F527" s="388"/>
      <c r="G527" s="389"/>
      <c r="H527" s="390"/>
      <c r="I527" s="390"/>
      <c r="J527" s="390"/>
      <c r="K527" s="414"/>
      <c r="L527" s="414"/>
      <c r="M527" s="390"/>
      <c r="N527" s="390"/>
      <c r="O527" s="390"/>
      <c r="P527" s="390"/>
      <c r="Q527" s="390"/>
      <c r="R527" s="390"/>
      <c r="S527" s="390"/>
    </row>
    <row r="528" spans="1:19" s="391" customFormat="1" ht="12" customHeight="1" x14ac:dyDescent="0.25">
      <c r="A528" s="417"/>
      <c r="B528" s="418" t="s">
        <v>639</v>
      </c>
      <c r="C528" s="419"/>
      <c r="D528" s="420"/>
      <c r="E528" s="421"/>
      <c r="F528" s="420"/>
      <c r="G528" s="422"/>
      <c r="H528" s="390"/>
      <c r="I528" s="390"/>
      <c r="J528" s="390"/>
      <c r="K528" s="390"/>
      <c r="L528" s="390"/>
      <c r="M528" s="390"/>
      <c r="N528" s="390"/>
      <c r="O528" s="390"/>
      <c r="P528" s="390"/>
      <c r="Q528" s="390"/>
      <c r="R528" s="390"/>
      <c r="S528" s="390"/>
    </row>
    <row r="529" spans="1:19" s="391" customFormat="1" ht="12" customHeight="1" thickBot="1" x14ac:dyDescent="0.3">
      <c r="A529" s="423"/>
      <c r="B529" s="424" t="s">
        <v>237</v>
      </c>
      <c r="C529" s="425"/>
      <c r="D529" s="426"/>
      <c r="E529" s="427"/>
      <c r="F529" s="426"/>
      <c r="G529" s="428"/>
      <c r="H529" s="390"/>
      <c r="I529" s="414"/>
      <c r="J529" s="390"/>
      <c r="K529" s="390"/>
      <c r="L529" s="390"/>
      <c r="M529" s="390"/>
      <c r="N529" s="390"/>
      <c r="O529" s="390"/>
      <c r="P529" s="390"/>
      <c r="Q529" s="390"/>
      <c r="R529" s="390"/>
      <c r="S529" s="390"/>
    </row>
    <row r="530" spans="1:19" ht="12.75" customHeight="1" x14ac:dyDescent="0.2">
      <c r="A530" s="111"/>
      <c r="B530" s="73" t="s">
        <v>307</v>
      </c>
      <c r="C530" s="26"/>
      <c r="D530" s="71"/>
      <c r="E530" s="168"/>
      <c r="F530" s="171"/>
      <c r="G530" s="172"/>
    </row>
    <row r="531" spans="1:19" ht="12.75" customHeight="1" x14ac:dyDescent="0.2">
      <c r="A531" s="111"/>
      <c r="B531" s="42" t="s">
        <v>234</v>
      </c>
      <c r="C531" s="26"/>
      <c r="D531" s="71"/>
      <c r="E531" s="168"/>
      <c r="F531" s="171"/>
      <c r="G531" s="172"/>
    </row>
    <row r="532" spans="1:19" ht="12.75" customHeight="1" x14ac:dyDescent="0.2">
      <c r="A532" s="262" t="s">
        <v>422</v>
      </c>
      <c r="B532" s="226" t="s">
        <v>36</v>
      </c>
      <c r="C532" s="77"/>
      <c r="D532" s="228"/>
      <c r="E532" s="168"/>
      <c r="F532" s="171"/>
      <c r="G532" s="172"/>
    </row>
    <row r="533" spans="1:19" ht="12.75" customHeight="1" x14ac:dyDescent="0.2">
      <c r="A533" s="262"/>
      <c r="B533" s="226" t="s">
        <v>236</v>
      </c>
      <c r="C533" s="77"/>
      <c r="D533" s="228"/>
      <c r="E533" s="168"/>
      <c r="F533" s="171"/>
      <c r="G533" s="172"/>
    </row>
    <row r="534" spans="1:19" ht="12.75" customHeight="1" x14ac:dyDescent="0.2">
      <c r="A534" s="111"/>
      <c r="B534" s="76"/>
      <c r="C534" s="99"/>
      <c r="D534" s="71"/>
      <c r="E534" s="168"/>
      <c r="F534" s="171"/>
      <c r="G534" s="172"/>
    </row>
    <row r="535" spans="1:19" ht="12.75" customHeight="1" x14ac:dyDescent="0.2">
      <c r="A535" s="111"/>
      <c r="B535" s="76"/>
      <c r="C535" s="99"/>
      <c r="D535" s="71"/>
      <c r="E535" s="168"/>
      <c r="F535" s="171"/>
      <c r="G535" s="172"/>
    </row>
    <row r="536" spans="1:19" ht="12.75" customHeight="1" x14ac:dyDescent="0.2">
      <c r="A536" s="111"/>
      <c r="B536" s="76"/>
      <c r="C536" s="99"/>
      <c r="D536" s="71"/>
      <c r="E536" s="168"/>
      <c r="F536" s="171"/>
      <c r="G536" s="172"/>
    </row>
    <row r="537" spans="1:19" ht="12.75" customHeight="1" x14ac:dyDescent="0.2">
      <c r="A537" s="111"/>
      <c r="B537" s="76"/>
      <c r="C537" s="99"/>
      <c r="D537" s="71"/>
      <c r="E537" s="168"/>
      <c r="F537" s="171"/>
      <c r="G537" s="172"/>
    </row>
    <row r="538" spans="1:19" ht="12.75" customHeight="1" x14ac:dyDescent="0.2">
      <c r="A538" s="111"/>
      <c r="B538" s="76"/>
      <c r="C538" s="99"/>
      <c r="D538" s="71"/>
      <c r="E538" s="168"/>
      <c r="F538" s="171"/>
      <c r="G538" s="172"/>
    </row>
    <row r="539" spans="1:19" ht="12.75" customHeight="1" x14ac:dyDescent="0.2">
      <c r="A539" s="111"/>
      <c r="B539" s="76"/>
      <c r="C539" s="99"/>
      <c r="D539" s="71"/>
      <c r="E539" s="168"/>
      <c r="F539" s="171"/>
      <c r="G539" s="190"/>
    </row>
    <row r="540" spans="1:19" ht="12.75" customHeight="1" x14ac:dyDescent="0.2">
      <c r="A540" s="111"/>
      <c r="B540" s="76"/>
      <c r="C540" s="99"/>
      <c r="D540" s="71"/>
      <c r="E540" s="168"/>
      <c r="F540" s="171"/>
      <c r="G540" s="172"/>
    </row>
    <row r="541" spans="1:19" ht="12.75" customHeight="1" x14ac:dyDescent="0.2">
      <c r="A541" s="111"/>
      <c r="B541" s="76"/>
      <c r="C541" s="99"/>
      <c r="D541" s="71"/>
      <c r="E541" s="168"/>
      <c r="F541" s="171"/>
      <c r="G541" s="172"/>
    </row>
    <row r="542" spans="1:19" ht="12.75" customHeight="1" x14ac:dyDescent="0.2">
      <c r="A542" s="111"/>
      <c r="B542" s="76"/>
      <c r="C542" s="99"/>
      <c r="D542" s="71"/>
      <c r="E542" s="168"/>
      <c r="F542" s="171"/>
      <c r="G542" s="172"/>
    </row>
    <row r="543" spans="1:19" ht="12.75" customHeight="1" x14ac:dyDescent="0.2">
      <c r="A543" s="111"/>
      <c r="B543" s="76"/>
      <c r="C543" s="99"/>
      <c r="D543" s="71"/>
      <c r="E543" s="168"/>
      <c r="F543" s="171"/>
      <c r="G543" s="172"/>
    </row>
    <row r="544" spans="1:19" ht="12.75" customHeight="1" x14ac:dyDescent="0.2">
      <c r="A544" s="111"/>
      <c r="B544" s="76"/>
      <c r="C544" s="99"/>
      <c r="D544" s="71"/>
      <c r="E544" s="168"/>
      <c r="F544" s="171"/>
      <c r="G544" s="172"/>
    </row>
    <row r="545" spans="1:7" ht="12.75" customHeight="1" x14ac:dyDescent="0.2">
      <c r="A545" s="111"/>
      <c r="B545" s="76"/>
      <c r="C545" s="99"/>
      <c r="D545" s="71"/>
      <c r="E545" s="168"/>
      <c r="F545" s="171"/>
      <c r="G545" s="172"/>
    </row>
    <row r="546" spans="1:7" ht="12.75" customHeight="1" x14ac:dyDescent="0.2">
      <c r="A546" s="111"/>
      <c r="B546" s="76"/>
      <c r="C546" s="99"/>
      <c r="D546" s="71"/>
      <c r="E546" s="168"/>
      <c r="F546" s="171"/>
      <c r="G546" s="172"/>
    </row>
    <row r="547" spans="1:7" ht="12.75" customHeight="1" x14ac:dyDescent="0.2">
      <c r="A547" s="111"/>
      <c r="B547" s="76"/>
      <c r="C547" s="99"/>
      <c r="D547" s="71"/>
      <c r="E547" s="168"/>
      <c r="F547" s="171"/>
      <c r="G547" s="172"/>
    </row>
    <row r="548" spans="1:7" ht="12.75" customHeight="1" x14ac:dyDescent="0.2">
      <c r="A548" s="111"/>
      <c r="B548" s="76"/>
      <c r="C548" s="99"/>
      <c r="D548" s="71"/>
      <c r="E548" s="168"/>
      <c r="F548" s="171"/>
      <c r="G548" s="172"/>
    </row>
    <row r="549" spans="1:7" ht="12.75" customHeight="1" x14ac:dyDescent="0.2">
      <c r="A549" s="111"/>
      <c r="B549" s="76"/>
      <c r="C549" s="99"/>
      <c r="D549" s="71"/>
      <c r="E549" s="168"/>
      <c r="F549" s="171"/>
      <c r="G549" s="172"/>
    </row>
    <row r="550" spans="1:7" ht="12.75" customHeight="1" x14ac:dyDescent="0.2">
      <c r="A550" s="111"/>
      <c r="B550" s="76"/>
      <c r="C550" s="99"/>
      <c r="D550" s="71"/>
      <c r="E550" s="168"/>
      <c r="F550" s="171"/>
      <c r="G550" s="172"/>
    </row>
    <row r="551" spans="1:7" ht="12.75" customHeight="1" x14ac:dyDescent="0.2">
      <c r="A551" s="111"/>
      <c r="B551" s="76"/>
      <c r="C551" s="99"/>
      <c r="D551" s="71"/>
      <c r="E551" s="168"/>
      <c r="F551" s="171"/>
      <c r="G551" s="172"/>
    </row>
    <row r="552" spans="1:7" ht="12.75" customHeight="1" x14ac:dyDescent="0.2">
      <c r="A552" s="111"/>
      <c r="B552" s="76"/>
      <c r="C552" s="99"/>
      <c r="D552" s="71"/>
      <c r="E552" s="168"/>
      <c r="F552" s="171"/>
      <c r="G552" s="172"/>
    </row>
    <row r="553" spans="1:7" ht="12.75" customHeight="1" x14ac:dyDescent="0.2">
      <c r="A553" s="111"/>
      <c r="B553" s="76"/>
      <c r="C553" s="99"/>
      <c r="D553" s="71"/>
      <c r="E553" s="168"/>
      <c r="F553" s="171"/>
      <c r="G553" s="172"/>
    </row>
    <row r="554" spans="1:7" ht="12.75" customHeight="1" x14ac:dyDescent="0.2">
      <c r="A554" s="111"/>
      <c r="B554" s="76"/>
      <c r="C554" s="99"/>
      <c r="D554" s="71"/>
      <c r="E554" s="168"/>
      <c r="F554" s="171"/>
      <c r="G554" s="172"/>
    </row>
    <row r="555" spans="1:7" ht="12.75" customHeight="1" x14ac:dyDescent="0.2">
      <c r="A555" s="111"/>
      <c r="B555" s="76"/>
      <c r="C555" s="99"/>
      <c r="D555" s="71"/>
      <c r="E555" s="168"/>
      <c r="F555" s="171"/>
      <c r="G555" s="172"/>
    </row>
    <row r="556" spans="1:7" ht="12.75" customHeight="1" x14ac:dyDescent="0.2">
      <c r="A556" s="111"/>
      <c r="B556" s="76"/>
      <c r="C556" s="99"/>
      <c r="D556" s="71"/>
      <c r="E556" s="168"/>
      <c r="F556" s="171"/>
      <c r="G556" s="172"/>
    </row>
    <row r="557" spans="1:7" ht="12.75" customHeight="1" x14ac:dyDescent="0.2">
      <c r="A557" s="111"/>
      <c r="B557" s="76"/>
      <c r="C557" s="99"/>
      <c r="D557" s="71"/>
      <c r="E557" s="168"/>
      <c r="F557" s="171"/>
      <c r="G557" s="172"/>
    </row>
    <row r="558" spans="1:7" ht="12.75" customHeight="1" x14ac:dyDescent="0.2">
      <c r="A558" s="111"/>
      <c r="B558" s="76"/>
      <c r="C558" s="99"/>
      <c r="D558" s="71"/>
      <c r="E558" s="168"/>
      <c r="F558" s="171"/>
      <c r="G558" s="172"/>
    </row>
    <row r="559" spans="1:7" ht="12.75" customHeight="1" x14ac:dyDescent="0.2">
      <c r="A559" s="111"/>
      <c r="B559" s="76"/>
      <c r="C559" s="99"/>
      <c r="D559" s="71"/>
      <c r="E559" s="168"/>
      <c r="F559" s="171"/>
      <c r="G559" s="172"/>
    </row>
    <row r="560" spans="1:7" ht="12.75" customHeight="1" x14ac:dyDescent="0.2">
      <c r="A560" s="111"/>
      <c r="B560" s="76"/>
      <c r="C560" s="99"/>
      <c r="D560" s="71"/>
      <c r="E560" s="168"/>
      <c r="F560" s="171"/>
      <c r="G560" s="172"/>
    </row>
    <row r="561" spans="1:7" ht="12.75" customHeight="1" x14ac:dyDescent="0.2">
      <c r="A561" s="111"/>
      <c r="B561" s="76"/>
      <c r="C561" s="99"/>
      <c r="D561" s="71"/>
      <c r="E561" s="168"/>
      <c r="F561" s="171"/>
      <c r="G561" s="172"/>
    </row>
    <row r="562" spans="1:7" ht="12.75" customHeight="1" x14ac:dyDescent="0.2">
      <c r="A562" s="111"/>
      <c r="B562" s="76"/>
      <c r="C562" s="99"/>
      <c r="D562" s="71"/>
      <c r="E562" s="168"/>
      <c r="F562" s="171"/>
      <c r="G562" s="172"/>
    </row>
    <row r="563" spans="1:7" ht="12.75" customHeight="1" x14ac:dyDescent="0.2">
      <c r="A563" s="111"/>
      <c r="B563" s="76"/>
      <c r="C563" s="99"/>
      <c r="D563" s="71"/>
      <c r="E563" s="168"/>
      <c r="F563" s="171"/>
      <c r="G563" s="172"/>
    </row>
    <row r="564" spans="1:7" ht="12.75" customHeight="1" thickBot="1" x14ac:dyDescent="0.25">
      <c r="A564" s="111"/>
      <c r="B564" s="76"/>
      <c r="C564" s="99"/>
      <c r="D564" s="71"/>
      <c r="E564" s="168"/>
      <c r="F564" s="171"/>
      <c r="G564" s="172"/>
    </row>
    <row r="565" spans="1:7" ht="12.75" customHeight="1" x14ac:dyDescent="0.2">
      <c r="A565" s="150"/>
      <c r="B565" s="144" t="s">
        <v>640</v>
      </c>
      <c r="C565" s="251"/>
      <c r="D565" s="257"/>
      <c r="E565" s="253"/>
      <c r="F565" s="237"/>
      <c r="G565" s="238"/>
    </row>
    <row r="566" spans="1:7" ht="12.75" customHeight="1" thickBot="1" x14ac:dyDescent="0.25">
      <c r="A566" s="151"/>
      <c r="B566" s="114" t="s">
        <v>308</v>
      </c>
      <c r="C566" s="254"/>
      <c r="D566" s="258"/>
      <c r="E566" s="256"/>
      <c r="F566" s="239"/>
      <c r="G566" s="240"/>
    </row>
    <row r="567" spans="1:7" ht="12.75" customHeight="1" x14ac:dyDescent="0.2">
      <c r="A567" s="111"/>
      <c r="B567" s="73" t="s">
        <v>641</v>
      </c>
      <c r="C567" s="26"/>
      <c r="D567" s="71"/>
      <c r="E567" s="168"/>
      <c r="F567" s="171"/>
      <c r="G567" s="172"/>
    </row>
    <row r="568" spans="1:7" ht="12.75" customHeight="1" x14ac:dyDescent="0.2">
      <c r="A568" s="111"/>
      <c r="B568" s="42" t="s">
        <v>235</v>
      </c>
      <c r="C568" s="26"/>
      <c r="D568" s="71"/>
      <c r="E568" s="168"/>
      <c r="F568" s="171"/>
      <c r="G568" s="172"/>
    </row>
    <row r="569" spans="1:7" ht="12.75" customHeight="1" x14ac:dyDescent="0.2">
      <c r="A569" s="262" t="s">
        <v>642</v>
      </c>
      <c r="B569" s="226" t="s">
        <v>36</v>
      </c>
      <c r="C569" s="77"/>
      <c r="D569" s="228"/>
      <c r="E569" s="168"/>
      <c r="F569" s="171"/>
      <c r="G569" s="172"/>
    </row>
    <row r="570" spans="1:7" ht="12.75" customHeight="1" x14ac:dyDescent="0.2">
      <c r="A570" s="112"/>
      <c r="B570" s="113" t="s">
        <v>249</v>
      </c>
      <c r="C570" s="97"/>
      <c r="D570" s="71"/>
      <c r="E570" s="168"/>
      <c r="F570" s="171"/>
      <c r="G570" s="172"/>
    </row>
    <row r="571" spans="1:7" ht="12.75" customHeight="1" x14ac:dyDescent="0.2">
      <c r="A571" s="111"/>
      <c r="B571" s="76"/>
      <c r="C571" s="99"/>
      <c r="D571" s="71"/>
      <c r="E571" s="168"/>
      <c r="F571" s="171"/>
      <c r="G571" s="172"/>
    </row>
    <row r="572" spans="1:7" ht="12.75" customHeight="1" x14ac:dyDescent="0.2">
      <c r="A572" s="111"/>
      <c r="B572" s="76"/>
      <c r="C572" s="99"/>
      <c r="D572" s="71"/>
      <c r="E572" s="168"/>
      <c r="F572" s="171"/>
      <c r="G572" s="172"/>
    </row>
    <row r="573" spans="1:7" ht="12.75" customHeight="1" x14ac:dyDescent="0.2">
      <c r="A573" s="111"/>
      <c r="B573" s="76"/>
      <c r="C573" s="99"/>
      <c r="D573" s="71"/>
      <c r="E573" s="168"/>
      <c r="F573" s="171"/>
      <c r="G573" s="172"/>
    </row>
    <row r="574" spans="1:7" ht="12.75" customHeight="1" x14ac:dyDescent="0.2">
      <c r="A574" s="111"/>
      <c r="B574" s="76"/>
      <c r="C574" s="99"/>
      <c r="D574" s="71"/>
      <c r="E574" s="168"/>
      <c r="F574" s="171"/>
      <c r="G574" s="172"/>
    </row>
    <row r="575" spans="1:7" ht="12.75" customHeight="1" x14ac:dyDescent="0.2">
      <c r="A575" s="111"/>
      <c r="B575" s="76"/>
      <c r="C575" s="99"/>
      <c r="D575" s="71"/>
      <c r="E575" s="168"/>
      <c r="F575" s="171"/>
      <c r="G575" s="172"/>
    </row>
    <row r="576" spans="1:7" ht="12.75" customHeight="1" x14ac:dyDescent="0.2">
      <c r="A576" s="111"/>
      <c r="B576" s="76"/>
      <c r="C576" s="99"/>
      <c r="D576" s="71"/>
      <c r="E576" s="168"/>
      <c r="F576" s="171"/>
      <c r="G576" s="190"/>
    </row>
    <row r="577" spans="1:7" ht="12.75" customHeight="1" x14ac:dyDescent="0.2">
      <c r="A577" s="111"/>
      <c r="B577" s="76"/>
      <c r="C577" s="99"/>
      <c r="D577" s="71"/>
      <c r="E577" s="168"/>
      <c r="F577" s="171"/>
      <c r="G577" s="172"/>
    </row>
    <row r="578" spans="1:7" ht="12.75" customHeight="1" x14ac:dyDescent="0.2">
      <c r="A578" s="111"/>
      <c r="B578" s="76"/>
      <c r="C578" s="99"/>
      <c r="D578" s="71"/>
      <c r="E578" s="168"/>
      <c r="F578" s="171"/>
      <c r="G578" s="172"/>
    </row>
    <row r="579" spans="1:7" ht="12.75" customHeight="1" x14ac:dyDescent="0.2">
      <c r="A579" s="111"/>
      <c r="B579" s="76"/>
      <c r="C579" s="99"/>
      <c r="D579" s="71"/>
      <c r="E579" s="168"/>
      <c r="F579" s="171"/>
      <c r="G579" s="172"/>
    </row>
    <row r="580" spans="1:7" ht="12.75" customHeight="1" x14ac:dyDescent="0.2">
      <c r="A580" s="111"/>
      <c r="B580" s="76"/>
      <c r="C580" s="99"/>
      <c r="D580" s="71"/>
      <c r="E580" s="168"/>
      <c r="F580" s="171"/>
      <c r="G580" s="172"/>
    </row>
    <row r="581" spans="1:7" ht="12.75" customHeight="1" x14ac:dyDescent="0.2">
      <c r="A581" s="111"/>
      <c r="B581" s="76"/>
      <c r="C581" s="99"/>
      <c r="D581" s="71"/>
      <c r="E581" s="168"/>
      <c r="F581" s="171"/>
      <c r="G581" s="172"/>
    </row>
    <row r="582" spans="1:7" ht="12.75" customHeight="1" x14ac:dyDescent="0.2">
      <c r="A582" s="111"/>
      <c r="B582" s="76"/>
      <c r="C582" s="99"/>
      <c r="D582" s="71"/>
      <c r="E582" s="168"/>
      <c r="F582" s="171"/>
      <c r="G582" s="172"/>
    </row>
    <row r="583" spans="1:7" ht="12.75" customHeight="1" x14ac:dyDescent="0.2">
      <c r="A583" s="111"/>
      <c r="B583" s="76"/>
      <c r="C583" s="99"/>
      <c r="D583" s="71"/>
      <c r="E583" s="168"/>
      <c r="F583" s="171"/>
      <c r="G583" s="172"/>
    </row>
    <row r="584" spans="1:7" ht="12.75" customHeight="1" x14ac:dyDescent="0.2">
      <c r="A584" s="111"/>
      <c r="B584" s="76"/>
      <c r="C584" s="99"/>
      <c r="D584" s="71"/>
      <c r="E584" s="168"/>
      <c r="F584" s="171"/>
      <c r="G584" s="172"/>
    </row>
    <row r="585" spans="1:7" ht="12.75" customHeight="1" x14ac:dyDescent="0.2">
      <c r="A585" s="111"/>
      <c r="B585" s="76"/>
      <c r="C585" s="99"/>
      <c r="D585" s="71"/>
      <c r="E585" s="168"/>
      <c r="F585" s="171"/>
      <c r="G585" s="172"/>
    </row>
    <row r="586" spans="1:7" ht="12.75" customHeight="1" x14ac:dyDescent="0.2">
      <c r="A586" s="111"/>
      <c r="B586" s="76"/>
      <c r="C586" s="99"/>
      <c r="D586" s="71"/>
      <c r="E586" s="168"/>
      <c r="F586" s="171"/>
      <c r="G586" s="172"/>
    </row>
    <row r="587" spans="1:7" ht="12.75" customHeight="1" x14ac:dyDescent="0.2">
      <c r="A587" s="111"/>
      <c r="B587" s="76"/>
      <c r="C587" s="99"/>
      <c r="D587" s="71"/>
      <c r="E587" s="168"/>
      <c r="F587" s="171"/>
      <c r="G587" s="172"/>
    </row>
    <row r="588" spans="1:7" ht="12.75" customHeight="1" x14ac:dyDescent="0.2">
      <c r="A588" s="111"/>
      <c r="B588" s="76"/>
      <c r="C588" s="99"/>
      <c r="D588" s="71"/>
      <c r="E588" s="168"/>
      <c r="F588" s="171"/>
      <c r="G588" s="172"/>
    </row>
    <row r="589" spans="1:7" ht="12.75" customHeight="1" x14ac:dyDescent="0.2">
      <c r="A589" s="111"/>
      <c r="B589" s="76"/>
      <c r="C589" s="99"/>
      <c r="D589" s="71"/>
      <c r="E589" s="168"/>
      <c r="F589" s="171"/>
      <c r="G589" s="172"/>
    </row>
    <row r="590" spans="1:7" ht="12.75" customHeight="1" x14ac:dyDescent="0.2">
      <c r="A590" s="111"/>
      <c r="B590" s="76"/>
      <c r="C590" s="99"/>
      <c r="D590" s="71"/>
      <c r="E590" s="168"/>
      <c r="F590" s="171"/>
      <c r="G590" s="172"/>
    </row>
    <row r="591" spans="1:7" ht="12.75" customHeight="1" x14ac:dyDescent="0.2">
      <c r="A591" s="111"/>
      <c r="B591" s="76"/>
      <c r="C591" s="99"/>
      <c r="D591" s="71"/>
      <c r="E591" s="168"/>
      <c r="F591" s="171"/>
      <c r="G591" s="172"/>
    </row>
    <row r="592" spans="1:7" ht="12.75" customHeight="1" x14ac:dyDescent="0.2">
      <c r="A592" s="111"/>
      <c r="B592" s="76"/>
      <c r="C592" s="99"/>
      <c r="D592" s="71"/>
      <c r="E592" s="168"/>
      <c r="F592" s="171"/>
      <c r="G592" s="172"/>
    </row>
    <row r="593" spans="1:7" ht="12.75" customHeight="1" x14ac:dyDescent="0.2">
      <c r="A593" s="111"/>
      <c r="B593" s="76"/>
      <c r="C593" s="99"/>
      <c r="D593" s="71"/>
      <c r="E593" s="168"/>
      <c r="F593" s="171"/>
      <c r="G593" s="172"/>
    </row>
    <row r="594" spans="1:7" ht="12.75" customHeight="1" x14ac:dyDescent="0.2">
      <c r="A594" s="111"/>
      <c r="B594" s="76"/>
      <c r="C594" s="99"/>
      <c r="D594" s="71"/>
      <c r="E594" s="168"/>
      <c r="F594" s="171"/>
      <c r="G594" s="172"/>
    </row>
    <row r="595" spans="1:7" ht="12.75" customHeight="1" x14ac:dyDescent="0.2">
      <c r="A595" s="111"/>
      <c r="B595" s="76"/>
      <c r="C595" s="99"/>
      <c r="D595" s="71"/>
      <c r="E595" s="168"/>
      <c r="F595" s="171"/>
      <c r="G595" s="172"/>
    </row>
    <row r="596" spans="1:7" ht="12.75" customHeight="1" x14ac:dyDescent="0.2">
      <c r="A596" s="111"/>
      <c r="B596" s="76"/>
      <c r="C596" s="99"/>
      <c r="D596" s="71"/>
      <c r="E596" s="168"/>
      <c r="F596" s="171"/>
      <c r="G596" s="172"/>
    </row>
    <row r="597" spans="1:7" ht="12.75" customHeight="1" x14ac:dyDescent="0.2">
      <c r="A597" s="111"/>
      <c r="B597" s="76"/>
      <c r="C597" s="99"/>
      <c r="D597" s="71"/>
      <c r="E597" s="168"/>
      <c r="F597" s="171"/>
      <c r="G597" s="172"/>
    </row>
    <row r="598" spans="1:7" ht="12.75" customHeight="1" x14ac:dyDescent="0.2">
      <c r="A598" s="111"/>
      <c r="B598" s="76"/>
      <c r="C598" s="99"/>
      <c r="D598" s="71"/>
      <c r="E598" s="168"/>
      <c r="F598" s="171"/>
      <c r="G598" s="172"/>
    </row>
    <row r="599" spans="1:7" ht="12.75" customHeight="1" x14ac:dyDescent="0.2">
      <c r="A599" s="111"/>
      <c r="B599" s="76"/>
      <c r="C599" s="99"/>
      <c r="D599" s="71"/>
      <c r="E599" s="168"/>
      <c r="F599" s="171"/>
      <c r="G599" s="172"/>
    </row>
    <row r="600" spans="1:7" ht="12.75" customHeight="1" x14ac:dyDescent="0.2">
      <c r="A600" s="111"/>
      <c r="B600" s="76"/>
      <c r="C600" s="99"/>
      <c r="D600" s="71"/>
      <c r="E600" s="168"/>
      <c r="F600" s="171"/>
      <c r="G600" s="172"/>
    </row>
    <row r="601" spans="1:7" ht="12.75" customHeight="1" x14ac:dyDescent="0.2">
      <c r="A601" s="111"/>
      <c r="B601" s="76"/>
      <c r="C601" s="99"/>
      <c r="D601" s="71"/>
      <c r="E601" s="168"/>
      <c r="F601" s="171"/>
      <c r="G601" s="172"/>
    </row>
    <row r="602" spans="1:7" ht="12.75" customHeight="1" x14ac:dyDescent="0.2">
      <c r="A602" s="111"/>
      <c r="B602" s="76"/>
      <c r="C602" s="99"/>
      <c r="D602" s="71"/>
      <c r="E602" s="168"/>
      <c r="F602" s="171"/>
      <c r="G602" s="172"/>
    </row>
    <row r="603" spans="1:7" ht="12.75" customHeight="1" x14ac:dyDescent="0.2">
      <c r="A603" s="111"/>
      <c r="B603" s="76"/>
      <c r="C603" s="99"/>
      <c r="D603" s="71"/>
      <c r="E603" s="168"/>
      <c r="F603" s="171"/>
      <c r="G603" s="172"/>
    </row>
    <row r="604" spans="1:7" ht="12.75" customHeight="1" x14ac:dyDescent="0.2">
      <c r="A604" s="111"/>
      <c r="B604" s="76"/>
      <c r="C604" s="99"/>
      <c r="D604" s="71"/>
      <c r="E604" s="168"/>
      <c r="F604" s="171"/>
      <c r="G604" s="172"/>
    </row>
    <row r="605" spans="1:7" ht="12.75" customHeight="1" x14ac:dyDescent="0.2">
      <c r="A605" s="111"/>
      <c r="B605" s="76"/>
      <c r="C605" s="99"/>
      <c r="D605" s="71"/>
      <c r="E605" s="168"/>
      <c r="F605" s="171"/>
      <c r="G605" s="172"/>
    </row>
    <row r="606" spans="1:7" ht="12.75" customHeight="1" x14ac:dyDescent="0.2">
      <c r="A606" s="111"/>
      <c r="B606" s="76"/>
      <c r="C606" s="99"/>
      <c r="D606" s="71"/>
      <c r="E606" s="168"/>
      <c r="F606" s="171"/>
      <c r="G606" s="172"/>
    </row>
    <row r="607" spans="1:7" ht="12.75" customHeight="1" x14ac:dyDescent="0.2">
      <c r="A607" s="111"/>
      <c r="B607" s="76"/>
      <c r="C607" s="99"/>
      <c r="D607" s="71"/>
      <c r="E607" s="168"/>
      <c r="F607" s="171"/>
      <c r="G607" s="172"/>
    </row>
    <row r="608" spans="1:7" ht="12.75" customHeight="1" thickBot="1" x14ac:dyDescent="0.25">
      <c r="A608" s="111"/>
      <c r="B608" s="76"/>
      <c r="C608" s="99"/>
      <c r="D608" s="71"/>
      <c r="E608" s="168"/>
      <c r="F608" s="171"/>
      <c r="G608" s="172"/>
    </row>
    <row r="609" spans="1:7" ht="12.75" customHeight="1" x14ac:dyDescent="0.2">
      <c r="A609" s="150"/>
      <c r="B609" s="144" t="s">
        <v>643</v>
      </c>
      <c r="C609" s="251"/>
      <c r="D609" s="257"/>
      <c r="E609" s="253"/>
      <c r="F609" s="237"/>
      <c r="G609" s="238"/>
    </row>
    <row r="610" spans="1:7" ht="12.75" customHeight="1" thickBot="1" x14ac:dyDescent="0.25">
      <c r="A610" s="151"/>
      <c r="B610" s="114" t="s">
        <v>644</v>
      </c>
      <c r="C610" s="254"/>
      <c r="D610" s="258"/>
      <c r="E610" s="256"/>
      <c r="F610" s="239"/>
      <c r="G610"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7" manualBreakCount="17">
    <brk id="78" max="19" man="1"/>
    <brk id="107" max="19" man="1"/>
    <brk id="131" max="19" man="1"/>
    <brk id="195" max="19" man="1"/>
    <brk id="216" max="19" man="1"/>
    <brk id="237" max="19" man="1"/>
    <brk id="260" max="19" man="1"/>
    <brk id="305" max="19" man="1"/>
    <brk id="329" max="19" man="1"/>
    <brk id="354" max="19" man="1"/>
    <brk id="381" max="19" man="1"/>
    <brk id="404" max="19" man="1"/>
    <brk id="435" max="19" man="1"/>
    <brk id="443" max="19" man="1"/>
    <brk id="488" max="19" man="1"/>
    <brk id="529" max="19" man="1"/>
    <brk id="566" max="1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S541"/>
  <sheetViews>
    <sheetView showGridLines="0" showWhiteSpace="0" view="pageBreakPreview" topLeftCell="A439" zoomScaleNormal="100" zoomScaleSheetLayoutView="100" workbookViewId="0">
      <selection activeCell="J450" sqref="J450"/>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693</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431</v>
      </c>
      <c r="C5" s="43"/>
      <c r="D5" s="44"/>
      <c r="E5" s="168"/>
      <c r="F5" s="169"/>
      <c r="G5" s="170"/>
    </row>
    <row r="6" spans="1:7" s="14" customFormat="1" x14ac:dyDescent="0.2">
      <c r="A6" s="102"/>
      <c r="B6" s="127"/>
      <c r="C6" s="43"/>
      <c r="D6" s="44"/>
      <c r="E6" s="168"/>
      <c r="F6" s="169"/>
      <c r="G6" s="170"/>
    </row>
    <row r="7" spans="1:7" s="14" customFormat="1" x14ac:dyDescent="0.2">
      <c r="A7" s="102" t="s">
        <v>432</v>
      </c>
      <c r="B7" s="45" t="s">
        <v>433</v>
      </c>
      <c r="C7" s="43"/>
      <c r="D7" s="44"/>
      <c r="E7" s="168"/>
      <c r="F7" s="169"/>
      <c r="G7" s="170"/>
    </row>
    <row r="8" spans="1:7" s="14" customFormat="1" ht="36" x14ac:dyDescent="0.2">
      <c r="A8" s="270"/>
      <c r="B8" s="49" t="s">
        <v>434</v>
      </c>
      <c r="C8" s="43"/>
      <c r="D8" s="44"/>
      <c r="E8" s="168"/>
      <c r="F8" s="169"/>
      <c r="G8" s="170"/>
    </row>
    <row r="9" spans="1:7" s="14" customFormat="1" ht="24" x14ac:dyDescent="0.2">
      <c r="A9" s="102"/>
      <c r="B9" s="49" t="s">
        <v>435</v>
      </c>
      <c r="C9" s="43"/>
      <c r="D9" s="44"/>
      <c r="E9" s="168"/>
      <c r="F9" s="169"/>
      <c r="G9" s="170"/>
    </row>
    <row r="10" spans="1:7" s="14" customFormat="1" ht="120" x14ac:dyDescent="0.2">
      <c r="A10" s="102"/>
      <c r="B10" s="49" t="s">
        <v>436</v>
      </c>
      <c r="C10" s="43"/>
      <c r="D10" s="44"/>
      <c r="E10" s="168"/>
      <c r="F10" s="169"/>
      <c r="G10" s="170"/>
    </row>
    <row r="11" spans="1:7" s="14" customFormat="1" ht="156" x14ac:dyDescent="0.2">
      <c r="A11" s="102"/>
      <c r="B11" s="49" t="s">
        <v>437</v>
      </c>
      <c r="C11" s="43"/>
      <c r="D11" s="44"/>
      <c r="E11" s="168"/>
      <c r="F11" s="169"/>
      <c r="G11" s="170"/>
    </row>
    <row r="12" spans="1:7" s="14" customFormat="1" ht="60" x14ac:dyDescent="0.2">
      <c r="A12" s="102"/>
      <c r="B12" s="49" t="s">
        <v>438</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439</v>
      </c>
      <c r="C14" s="43"/>
      <c r="D14" s="44"/>
      <c r="E14" s="168"/>
      <c r="F14" s="169"/>
      <c r="G14" s="170"/>
    </row>
    <row r="15" spans="1:7" s="14" customFormat="1" ht="168" x14ac:dyDescent="0.2">
      <c r="A15" s="102"/>
      <c r="B15" s="61" t="s">
        <v>440</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441</v>
      </c>
      <c r="C17" s="43"/>
      <c r="D17" s="44"/>
      <c r="E17" s="168"/>
      <c r="F17" s="169"/>
      <c r="G17" s="170"/>
    </row>
    <row r="18" spans="1:7" s="14" customFormat="1" ht="120" x14ac:dyDescent="0.2">
      <c r="A18" s="102"/>
      <c r="B18" s="61" t="s">
        <v>442</v>
      </c>
      <c r="C18" s="43"/>
      <c r="D18" s="44"/>
      <c r="E18" s="168"/>
      <c r="F18" s="169"/>
      <c r="G18" s="170"/>
    </row>
    <row r="19" spans="1:7" s="14" customFormat="1" x14ac:dyDescent="0.2">
      <c r="A19" s="102"/>
      <c r="B19" s="45" t="s">
        <v>443</v>
      </c>
      <c r="C19" s="43"/>
      <c r="D19" s="44"/>
      <c r="E19" s="168"/>
      <c r="F19" s="169"/>
      <c r="G19" s="170"/>
    </row>
    <row r="20" spans="1:7" s="14" customFormat="1" ht="156" x14ac:dyDescent="0.2">
      <c r="A20" s="102"/>
      <c r="B20" s="61" t="s">
        <v>444</v>
      </c>
      <c r="C20" s="43"/>
      <c r="D20" s="44"/>
      <c r="E20" s="168"/>
      <c r="F20" s="169"/>
      <c r="G20" s="170"/>
    </row>
    <row r="21" spans="1:7" s="14" customFormat="1" ht="132" x14ac:dyDescent="0.2">
      <c r="A21" s="102"/>
      <c r="B21" s="61" t="s">
        <v>445</v>
      </c>
      <c r="C21" s="43"/>
      <c r="D21" s="44"/>
      <c r="E21" s="168"/>
      <c r="F21" s="169"/>
      <c r="G21" s="170"/>
    </row>
    <row r="22" spans="1:7" s="14" customFormat="1" ht="60" x14ac:dyDescent="0.2">
      <c r="A22" s="102"/>
      <c r="B22" s="61" t="s">
        <v>446</v>
      </c>
      <c r="C22" s="43"/>
      <c r="D22" s="44"/>
      <c r="E22" s="168"/>
      <c r="F22" s="169"/>
      <c r="G22" s="170"/>
    </row>
    <row r="23" spans="1:7" s="14" customFormat="1" ht="120" x14ac:dyDescent="0.2">
      <c r="A23" s="102"/>
      <c r="B23" s="61" t="s">
        <v>447</v>
      </c>
      <c r="C23" s="43"/>
      <c r="D23" s="44"/>
      <c r="E23" s="168"/>
      <c r="F23" s="169"/>
      <c r="G23" s="170"/>
    </row>
    <row r="24" spans="1:7" s="14" customFormat="1" ht="60" x14ac:dyDescent="0.2">
      <c r="A24" s="102"/>
      <c r="B24" s="61" t="s">
        <v>448</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431</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320</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321</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322</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323</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324</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325</v>
      </c>
      <c r="B60" s="131" t="s">
        <v>310</v>
      </c>
      <c r="C60" s="26"/>
      <c r="D60" s="27"/>
      <c r="E60" s="168"/>
      <c r="F60" s="171"/>
      <c r="G60" s="172"/>
    </row>
    <row r="61" spans="1:7" s="14" customFormat="1" x14ac:dyDescent="0.2">
      <c r="A61" s="102" t="s">
        <v>132</v>
      </c>
      <c r="B61" s="41" t="s">
        <v>311</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326</v>
      </c>
      <c r="B64" s="131" t="s">
        <v>312</v>
      </c>
      <c r="C64" s="26"/>
      <c r="D64" s="27"/>
      <c r="E64" s="168"/>
      <c r="F64" s="171"/>
      <c r="G64" s="172"/>
    </row>
    <row r="65" spans="1:7" s="14" customFormat="1" x14ac:dyDescent="0.2">
      <c r="A65" s="102" t="s">
        <v>132</v>
      </c>
      <c r="B65" s="41" t="s">
        <v>313</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102"/>
      <c r="B79" s="91"/>
      <c r="C79" s="97"/>
      <c r="D79" s="27"/>
      <c r="E79" s="168"/>
      <c r="F79" s="169"/>
      <c r="G79" s="170"/>
    </row>
    <row r="80" spans="1:7" s="14" customFormat="1" x14ac:dyDescent="0.2">
      <c r="A80" s="102"/>
      <c r="B80" s="42" t="s">
        <v>34</v>
      </c>
      <c r="C80" s="43"/>
      <c r="D80" s="44"/>
      <c r="E80" s="168"/>
      <c r="F80" s="169"/>
      <c r="G80" s="170"/>
    </row>
    <row r="81" spans="1:7" s="14" customFormat="1" x14ac:dyDescent="0.2">
      <c r="A81" s="102"/>
      <c r="B81" s="42" t="s">
        <v>35</v>
      </c>
      <c r="C81" s="43"/>
      <c r="D81" s="44"/>
      <c r="E81" s="168"/>
      <c r="F81" s="169"/>
      <c r="G81" s="170"/>
    </row>
    <row r="82" spans="1:7" s="14" customFormat="1" x14ac:dyDescent="0.2">
      <c r="A82" s="102" t="s">
        <v>327</v>
      </c>
      <c r="B82" s="45" t="s">
        <v>36</v>
      </c>
      <c r="C82" s="43"/>
      <c r="D82" s="44"/>
      <c r="E82" s="168"/>
      <c r="F82" s="169"/>
      <c r="G82" s="170"/>
    </row>
    <row r="83" spans="1:7" s="14" customFormat="1" ht="65.25" customHeight="1" x14ac:dyDescent="0.2">
      <c r="A83" s="102"/>
      <c r="B83" s="46" t="s">
        <v>176</v>
      </c>
      <c r="C83" s="47"/>
      <c r="D83" s="47"/>
      <c r="E83" s="173"/>
      <c r="F83" s="173"/>
      <c r="G83" s="174"/>
    </row>
    <row r="84" spans="1:7" s="14" customFormat="1" x14ac:dyDescent="0.25">
      <c r="A84" s="274"/>
      <c r="B84" s="17"/>
      <c r="C84" s="17"/>
      <c r="D84" s="18"/>
      <c r="E84" s="175"/>
      <c r="F84" s="176"/>
      <c r="G84" s="177"/>
    </row>
    <row r="85" spans="1:7" s="14" customFormat="1" x14ac:dyDescent="0.2">
      <c r="A85" s="102" t="s">
        <v>328</v>
      </c>
      <c r="B85" s="48" t="s">
        <v>52</v>
      </c>
      <c r="C85" s="26"/>
      <c r="D85" s="37"/>
      <c r="E85" s="178"/>
      <c r="F85" s="171"/>
      <c r="G85" s="172"/>
    </row>
    <row r="86" spans="1:7" s="14" customFormat="1" ht="48.75" customHeight="1" x14ac:dyDescent="0.2">
      <c r="A86" s="102"/>
      <c r="B86" s="49" t="s">
        <v>53</v>
      </c>
      <c r="C86" s="26" t="s">
        <v>39</v>
      </c>
      <c r="D86" s="50">
        <v>51.800000000000004</v>
      </c>
      <c r="E86" s="168"/>
      <c r="F86" s="171"/>
      <c r="G86" s="172"/>
    </row>
    <row r="87" spans="1:7" s="14" customFormat="1" x14ac:dyDescent="0.2">
      <c r="A87" s="102"/>
      <c r="B87" s="49"/>
      <c r="C87" s="26"/>
      <c r="D87" s="50"/>
      <c r="E87" s="168"/>
      <c r="F87" s="171"/>
      <c r="G87" s="172"/>
    </row>
    <row r="88" spans="1:7" s="14" customFormat="1" x14ac:dyDescent="0.2">
      <c r="A88" s="102" t="s">
        <v>329</v>
      </c>
      <c r="B88" s="31" t="s">
        <v>40</v>
      </c>
      <c r="C88" s="26"/>
      <c r="D88" s="27"/>
      <c r="E88" s="168"/>
      <c r="F88" s="171"/>
      <c r="G88" s="172"/>
    </row>
    <row r="89" spans="1:7" s="14" customFormat="1" ht="50.25" customHeight="1" x14ac:dyDescent="0.2">
      <c r="A89" s="275"/>
      <c r="B89" s="55" t="s">
        <v>319</v>
      </c>
      <c r="C89" s="56"/>
      <c r="D89" s="56"/>
      <c r="E89" s="179"/>
      <c r="F89" s="171"/>
      <c r="G89" s="172"/>
    </row>
    <row r="90" spans="1:7" s="14" customFormat="1" ht="12.75" customHeight="1" x14ac:dyDescent="0.2">
      <c r="A90" s="102" t="s">
        <v>550</v>
      </c>
      <c r="B90" s="57" t="s">
        <v>40</v>
      </c>
      <c r="C90" s="26"/>
      <c r="D90" s="27"/>
      <c r="E90" s="168"/>
      <c r="F90" s="171"/>
      <c r="G90" s="172"/>
    </row>
    <row r="91" spans="1:7" x14ac:dyDescent="0.2">
      <c r="A91" s="103" t="s">
        <v>132</v>
      </c>
      <c r="B91" s="34" t="s">
        <v>288</v>
      </c>
      <c r="C91" s="26" t="s">
        <v>41</v>
      </c>
      <c r="D91" s="27">
        <v>3.28125</v>
      </c>
      <c r="E91" s="168"/>
      <c r="F91" s="171"/>
      <c r="G91" s="172"/>
    </row>
    <row r="92" spans="1:7" s="14" customFormat="1" x14ac:dyDescent="0.2">
      <c r="A92" s="102"/>
      <c r="B92" s="34"/>
      <c r="C92" s="26"/>
      <c r="D92" s="27"/>
      <c r="E92" s="168"/>
      <c r="F92" s="169"/>
      <c r="G92" s="172"/>
    </row>
    <row r="93" spans="1:7" s="14" customFormat="1" x14ac:dyDescent="0.2">
      <c r="A93" s="102" t="s">
        <v>551</v>
      </c>
      <c r="B93" s="59" t="s">
        <v>42</v>
      </c>
      <c r="C93" s="26"/>
      <c r="D93" s="27"/>
      <c r="E93" s="168"/>
      <c r="F93" s="169"/>
      <c r="G93" s="170"/>
    </row>
    <row r="94" spans="1:7" s="14" customFormat="1" ht="25.5" customHeight="1" x14ac:dyDescent="0.25">
      <c r="A94" s="102"/>
      <c r="B94" s="28" t="s">
        <v>193</v>
      </c>
      <c r="C94" s="29"/>
      <c r="D94" s="29"/>
      <c r="E94" s="182"/>
      <c r="F94" s="169"/>
      <c r="G94" s="170"/>
    </row>
    <row r="95" spans="1:7" s="14" customFormat="1" ht="25.5" customHeight="1" x14ac:dyDescent="0.25">
      <c r="A95" s="102"/>
      <c r="B95" s="41" t="s">
        <v>194</v>
      </c>
      <c r="C95" s="60"/>
      <c r="D95" s="60"/>
      <c r="E95" s="183"/>
      <c r="F95" s="169"/>
      <c r="G95" s="170"/>
    </row>
    <row r="96" spans="1:7" s="14" customFormat="1" ht="24" x14ac:dyDescent="0.2">
      <c r="A96" s="102" t="s">
        <v>132</v>
      </c>
      <c r="B96" s="61" t="s">
        <v>256</v>
      </c>
      <c r="C96" s="26" t="s">
        <v>39</v>
      </c>
      <c r="D96" s="50">
        <v>51.800000000000004</v>
      </c>
      <c r="E96" s="168"/>
      <c r="F96" s="171"/>
      <c r="G96" s="172"/>
    </row>
    <row r="97" spans="1:7" s="14" customFormat="1" ht="60" x14ac:dyDescent="0.2">
      <c r="A97" s="102" t="s">
        <v>133</v>
      </c>
      <c r="B97" s="61" t="s">
        <v>337</v>
      </c>
      <c r="C97" s="26" t="s">
        <v>39</v>
      </c>
      <c r="D97" s="50">
        <v>51.800000000000004</v>
      </c>
      <c r="E97" s="168"/>
      <c r="F97" s="171"/>
      <c r="G97" s="172"/>
    </row>
    <row r="98" spans="1:7" s="14" customFormat="1" x14ac:dyDescent="0.2">
      <c r="A98" s="102" t="s">
        <v>552</v>
      </c>
      <c r="B98" s="31" t="s">
        <v>44</v>
      </c>
      <c r="C98" s="26"/>
      <c r="D98" s="27"/>
      <c r="E98" s="168"/>
      <c r="F98" s="171"/>
      <c r="G98" s="172"/>
    </row>
    <row r="99" spans="1:7" s="14" customFormat="1" ht="27" customHeight="1" x14ac:dyDescent="0.2">
      <c r="A99" s="102"/>
      <c r="B99" s="62" t="s">
        <v>45</v>
      </c>
      <c r="C99" s="26"/>
      <c r="D99" s="27"/>
      <c r="E99" s="168"/>
      <c r="F99" s="171"/>
      <c r="G99" s="172"/>
    </row>
    <row r="100" spans="1:7" s="14" customFormat="1" ht="24" x14ac:dyDescent="0.2">
      <c r="A100" s="102" t="s">
        <v>132</v>
      </c>
      <c r="B100" s="62" t="s">
        <v>46</v>
      </c>
      <c r="C100" s="26" t="s">
        <v>39</v>
      </c>
      <c r="D100" s="27">
        <v>9.375</v>
      </c>
      <c r="E100" s="168"/>
      <c r="F100" s="171"/>
      <c r="G100" s="172"/>
    </row>
    <row r="101" spans="1:7" s="14" customFormat="1" ht="12.75" thickBot="1" x14ac:dyDescent="0.25">
      <c r="A101" s="102"/>
      <c r="B101" s="62"/>
      <c r="C101" s="26"/>
      <c r="D101" s="27"/>
      <c r="E101" s="27"/>
      <c r="F101" s="27"/>
      <c r="G101" s="27"/>
    </row>
    <row r="102" spans="1:7" s="14" customFormat="1" x14ac:dyDescent="0.2">
      <c r="A102" s="272"/>
      <c r="B102" s="132" t="s">
        <v>47</v>
      </c>
      <c r="C102" s="138"/>
      <c r="D102" s="134"/>
      <c r="E102" s="134"/>
      <c r="F102" s="134"/>
      <c r="G102" s="134"/>
    </row>
    <row r="103" spans="1:7" s="14" customFormat="1" ht="12.75" thickBot="1" x14ac:dyDescent="0.25">
      <c r="A103" s="273"/>
      <c r="B103" s="135" t="s">
        <v>48</v>
      </c>
      <c r="C103" s="139"/>
      <c r="D103" s="137"/>
      <c r="E103" s="233"/>
      <c r="F103" s="234"/>
      <c r="G103" s="235"/>
    </row>
    <row r="104" spans="1:7" s="14" customFormat="1" x14ac:dyDescent="0.2">
      <c r="A104" s="102"/>
      <c r="B104" s="42" t="s">
        <v>49</v>
      </c>
      <c r="C104" s="26"/>
      <c r="D104" s="27"/>
      <c r="E104" s="168"/>
      <c r="F104" s="169"/>
      <c r="G104" s="170"/>
    </row>
    <row r="105" spans="1:7" s="14" customFormat="1" x14ac:dyDescent="0.2">
      <c r="A105" s="102" t="s">
        <v>332</v>
      </c>
      <c r="B105" s="25" t="s">
        <v>50</v>
      </c>
      <c r="C105" s="26"/>
      <c r="D105" s="27"/>
      <c r="E105" s="168"/>
      <c r="F105" s="169"/>
      <c r="G105" s="170"/>
    </row>
    <row r="106" spans="1:7" s="14" customFormat="1" ht="58.5" customHeight="1" x14ac:dyDescent="0.25">
      <c r="A106" s="102"/>
      <c r="B106" s="28" t="s">
        <v>178</v>
      </c>
      <c r="C106" s="29"/>
      <c r="D106" s="29"/>
      <c r="E106" s="182"/>
      <c r="F106" s="182"/>
      <c r="G106" s="184"/>
    </row>
    <row r="107" spans="1:7" s="14" customFormat="1" ht="35.25" customHeight="1" x14ac:dyDescent="0.25">
      <c r="A107" s="102"/>
      <c r="B107" s="30" t="s">
        <v>177</v>
      </c>
      <c r="C107" s="29"/>
      <c r="D107" s="29"/>
      <c r="E107" s="182"/>
      <c r="F107" s="182"/>
      <c r="G107" s="184"/>
    </row>
    <row r="108" spans="1:7" s="14" customFormat="1" ht="36" customHeight="1" x14ac:dyDescent="0.25">
      <c r="A108" s="102"/>
      <c r="B108" s="28" t="s">
        <v>126</v>
      </c>
      <c r="C108" s="29"/>
      <c r="D108" s="29"/>
      <c r="E108" s="182"/>
      <c r="F108" s="182"/>
      <c r="G108" s="184"/>
    </row>
    <row r="109" spans="1:7" s="14" customFormat="1" ht="15" customHeight="1" x14ac:dyDescent="0.2">
      <c r="A109" s="276" t="s">
        <v>54</v>
      </c>
      <c r="B109" s="217" t="s">
        <v>55</v>
      </c>
      <c r="C109" s="218"/>
      <c r="D109" s="191"/>
      <c r="E109" s="168"/>
      <c r="F109" s="169"/>
      <c r="G109" s="170"/>
    </row>
    <row r="110" spans="1:7" s="22" customFormat="1" ht="14.25" customHeight="1" x14ac:dyDescent="0.25">
      <c r="A110" s="271"/>
      <c r="B110" s="31" t="s">
        <v>203</v>
      </c>
      <c r="C110" s="32"/>
      <c r="D110" s="33"/>
      <c r="E110" s="185"/>
      <c r="F110" s="186"/>
      <c r="G110" s="187"/>
    </row>
    <row r="111" spans="1:7" s="14" customFormat="1" ht="12" customHeight="1" x14ac:dyDescent="0.2">
      <c r="A111" s="102"/>
      <c r="B111" s="34" t="s">
        <v>215</v>
      </c>
      <c r="C111" s="26" t="s">
        <v>39</v>
      </c>
      <c r="D111" s="27">
        <v>9.375</v>
      </c>
      <c r="E111" s="168"/>
      <c r="F111" s="171"/>
      <c r="G111" s="172"/>
    </row>
    <row r="112" spans="1:7" s="14" customFormat="1" ht="15" customHeight="1" x14ac:dyDescent="0.2">
      <c r="A112" s="277" t="s">
        <v>333</v>
      </c>
      <c r="B112" s="219" t="s">
        <v>11</v>
      </c>
      <c r="C112" s="220"/>
      <c r="D112" s="191"/>
      <c r="E112" s="168"/>
      <c r="F112" s="169"/>
      <c r="G112" s="170"/>
    </row>
    <row r="113" spans="1:7" x14ac:dyDescent="0.2">
      <c r="A113" s="280" t="s">
        <v>334</v>
      </c>
      <c r="B113" s="211" t="s">
        <v>56</v>
      </c>
      <c r="C113" s="212"/>
      <c r="D113" s="213"/>
      <c r="E113" s="188"/>
      <c r="F113" s="189"/>
      <c r="G113" s="190"/>
    </row>
    <row r="114" spans="1:7" x14ac:dyDescent="0.2">
      <c r="A114" s="103" t="s">
        <v>132</v>
      </c>
      <c r="B114" s="34" t="s">
        <v>622</v>
      </c>
      <c r="C114" s="26" t="s">
        <v>41</v>
      </c>
      <c r="D114" s="27">
        <v>3.28125</v>
      </c>
      <c r="E114" s="168"/>
      <c r="F114" s="171"/>
      <c r="G114" s="172"/>
    </row>
    <row r="115" spans="1:7" x14ac:dyDescent="0.2">
      <c r="A115" s="280" t="s">
        <v>335</v>
      </c>
      <c r="B115" s="211" t="s">
        <v>59</v>
      </c>
      <c r="C115" s="212"/>
      <c r="D115" s="213"/>
      <c r="E115" s="188"/>
      <c r="F115" s="189"/>
      <c r="G115" s="190"/>
    </row>
    <row r="116" spans="1:7" x14ac:dyDescent="0.2">
      <c r="A116" s="278"/>
      <c r="B116" s="38" t="s">
        <v>135</v>
      </c>
      <c r="C116" s="39"/>
      <c r="D116" s="40"/>
      <c r="E116" s="188"/>
      <c r="F116" s="189"/>
      <c r="G116" s="190"/>
    </row>
    <row r="117" spans="1:7" ht="13.5" x14ac:dyDescent="0.2">
      <c r="A117" s="278" t="s">
        <v>132</v>
      </c>
      <c r="B117" s="35" t="s">
        <v>258</v>
      </c>
      <c r="C117" s="36" t="s">
        <v>118</v>
      </c>
      <c r="D117" s="37">
        <v>1.54</v>
      </c>
      <c r="E117" s="168"/>
      <c r="F117" s="171"/>
      <c r="G117" s="172"/>
    </row>
    <row r="118" spans="1:7" x14ac:dyDescent="0.2">
      <c r="A118" s="278"/>
      <c r="B118" s="38" t="s">
        <v>158</v>
      </c>
      <c r="C118" s="39"/>
      <c r="D118" s="40"/>
      <c r="E118" s="188"/>
      <c r="F118" s="171"/>
      <c r="G118" s="172"/>
    </row>
    <row r="119" spans="1:7" ht="13.5" x14ac:dyDescent="0.2">
      <c r="A119" s="278" t="s">
        <v>137</v>
      </c>
      <c r="B119" s="35" t="s">
        <v>336</v>
      </c>
      <c r="C119" s="36" t="s">
        <v>118</v>
      </c>
      <c r="D119" s="37">
        <v>5.1800000000000006</v>
      </c>
      <c r="E119" s="168"/>
      <c r="F119" s="171"/>
      <c r="G119" s="172"/>
    </row>
    <row r="120" spans="1:7" x14ac:dyDescent="0.2">
      <c r="A120" s="280" t="s">
        <v>339</v>
      </c>
      <c r="B120" s="211" t="s">
        <v>206</v>
      </c>
      <c r="C120" s="212"/>
      <c r="D120" s="213"/>
      <c r="E120" s="188"/>
      <c r="F120" s="189"/>
      <c r="G120" s="190"/>
    </row>
    <row r="121" spans="1:7" x14ac:dyDescent="0.2">
      <c r="A121" s="278"/>
      <c r="B121" s="38" t="s">
        <v>216</v>
      </c>
      <c r="C121" s="39"/>
      <c r="D121" s="40"/>
      <c r="E121" s="188"/>
      <c r="F121" s="189"/>
      <c r="G121" s="190"/>
    </row>
    <row r="122" spans="1:7" ht="13.5" x14ac:dyDescent="0.2">
      <c r="A122" s="278" t="s">
        <v>132</v>
      </c>
      <c r="B122" s="35" t="s">
        <v>468</v>
      </c>
      <c r="C122" s="36" t="s">
        <v>118</v>
      </c>
      <c r="D122" s="37">
        <v>2.25</v>
      </c>
      <c r="E122" s="168"/>
      <c r="F122" s="171"/>
      <c r="G122" s="172"/>
    </row>
    <row r="123" spans="1:7" ht="13.5" x14ac:dyDescent="0.2">
      <c r="A123" s="278" t="s">
        <v>133</v>
      </c>
      <c r="B123" s="35" t="s">
        <v>259</v>
      </c>
      <c r="C123" s="36" t="s">
        <v>118</v>
      </c>
      <c r="D123" s="37">
        <v>0.222</v>
      </c>
      <c r="E123" s="168"/>
      <c r="F123" s="171"/>
      <c r="G123" s="172"/>
    </row>
    <row r="124" spans="1:7" ht="15" x14ac:dyDescent="0.25">
      <c r="A124" s="278" t="s">
        <v>137</v>
      </c>
      <c r="B124" t="s">
        <v>469</v>
      </c>
      <c r="C124" s="36" t="s">
        <v>118</v>
      </c>
      <c r="D124" s="37">
        <v>0.63</v>
      </c>
      <c r="E124" s="168"/>
      <c r="F124" s="171"/>
      <c r="G124" s="172"/>
    </row>
    <row r="125" spans="1:7" ht="12.75" thickBot="1" x14ac:dyDescent="0.25">
      <c r="A125" s="278"/>
      <c r="B125" s="35"/>
      <c r="C125" s="36"/>
      <c r="D125" s="37"/>
      <c r="E125" s="168"/>
      <c r="F125" s="171"/>
      <c r="G125" s="172"/>
    </row>
    <row r="126" spans="1:7" x14ac:dyDescent="0.2">
      <c r="A126" s="279"/>
      <c r="B126" s="230"/>
      <c r="C126" s="231"/>
      <c r="D126" s="232"/>
      <c r="E126" s="168"/>
      <c r="F126" s="171"/>
      <c r="G126" s="172"/>
    </row>
    <row r="127" spans="1:7" x14ac:dyDescent="0.2">
      <c r="A127" s="278"/>
      <c r="B127" s="35"/>
      <c r="C127" s="36"/>
      <c r="D127" s="37"/>
      <c r="E127" s="168"/>
      <c r="F127" s="171"/>
      <c r="G127" s="172"/>
    </row>
    <row r="128" spans="1:7" x14ac:dyDescent="0.2">
      <c r="A128" s="276" t="s">
        <v>340</v>
      </c>
      <c r="B128" s="221" t="s">
        <v>10</v>
      </c>
      <c r="C128" s="220"/>
      <c r="D128" s="191"/>
      <c r="E128" s="168"/>
      <c r="F128" s="191"/>
      <c r="G128" s="192"/>
    </row>
    <row r="129" spans="1:7" ht="24" x14ac:dyDescent="0.2">
      <c r="A129" s="102"/>
      <c r="B129" s="41" t="s">
        <v>112</v>
      </c>
      <c r="C129" s="41"/>
      <c r="D129" s="41"/>
      <c r="E129" s="193"/>
      <c r="F129" s="193"/>
      <c r="G129" s="194"/>
    </row>
    <row r="130" spans="1:7" ht="25.5" customHeight="1" x14ac:dyDescent="0.2">
      <c r="A130" s="102"/>
      <c r="B130" s="41" t="s">
        <v>61</v>
      </c>
      <c r="C130" s="41"/>
      <c r="D130" s="41"/>
      <c r="E130" s="193"/>
      <c r="F130" s="193"/>
      <c r="G130" s="194"/>
    </row>
    <row r="131" spans="1:7" ht="48.75" customHeight="1" x14ac:dyDescent="0.2">
      <c r="A131" s="102"/>
      <c r="B131" s="41" t="s">
        <v>62</v>
      </c>
      <c r="C131" s="41"/>
      <c r="D131" s="41"/>
      <c r="E131" s="193"/>
      <c r="F131" s="193"/>
      <c r="G131" s="194"/>
    </row>
    <row r="132" spans="1:7" ht="63.75" customHeight="1" x14ac:dyDescent="0.2">
      <c r="A132" s="102"/>
      <c r="B132" s="64" t="s">
        <v>63</v>
      </c>
      <c r="C132" s="64"/>
      <c r="D132" s="64"/>
      <c r="E132" s="195"/>
      <c r="F132" s="195"/>
      <c r="G132" s="196"/>
    </row>
    <row r="133" spans="1:7" ht="13.5" customHeight="1" x14ac:dyDescent="0.2">
      <c r="A133" s="280" t="s">
        <v>341</v>
      </c>
      <c r="B133" s="211" t="s">
        <v>56</v>
      </c>
      <c r="C133" s="212"/>
      <c r="D133" s="213"/>
      <c r="E133" s="188"/>
      <c r="F133" s="189"/>
      <c r="G133" s="190"/>
    </row>
    <row r="134" spans="1:7" ht="13.5" x14ac:dyDescent="0.2">
      <c r="A134" s="278" t="s">
        <v>132</v>
      </c>
      <c r="B134" s="34" t="s">
        <v>622</v>
      </c>
      <c r="C134" s="65" t="s">
        <v>120</v>
      </c>
      <c r="D134" s="27">
        <v>26.25</v>
      </c>
      <c r="E134" s="168"/>
      <c r="F134" s="171"/>
      <c r="G134" s="172"/>
    </row>
    <row r="135" spans="1:7" x14ac:dyDescent="0.2">
      <c r="A135" s="280" t="s">
        <v>342</v>
      </c>
      <c r="B135" s="211" t="s">
        <v>59</v>
      </c>
      <c r="C135" s="212"/>
      <c r="D135" s="213"/>
      <c r="E135" s="188"/>
      <c r="F135" s="189"/>
      <c r="G135" s="190"/>
    </row>
    <row r="136" spans="1:7" x14ac:dyDescent="0.2">
      <c r="A136" s="278"/>
      <c r="B136" s="38" t="s">
        <v>135</v>
      </c>
      <c r="C136" s="39"/>
      <c r="D136" s="40"/>
      <c r="E136" s="188"/>
      <c r="F136" s="189"/>
      <c r="G136" s="190"/>
    </row>
    <row r="137" spans="1:7" ht="13.5" x14ac:dyDescent="0.2">
      <c r="A137" s="278" t="s">
        <v>132</v>
      </c>
      <c r="B137" s="35" t="s">
        <v>258</v>
      </c>
      <c r="C137" s="65" t="s">
        <v>120</v>
      </c>
      <c r="D137" s="37">
        <v>30.800000000000004</v>
      </c>
      <c r="E137" s="168"/>
      <c r="F137" s="171"/>
      <c r="G137" s="172"/>
    </row>
    <row r="138" spans="1:7" s="214" customFormat="1" x14ac:dyDescent="0.2">
      <c r="A138" s="280"/>
      <c r="B138" s="211" t="s">
        <v>158</v>
      </c>
      <c r="C138" s="212"/>
      <c r="D138" s="213"/>
      <c r="E138" s="188"/>
      <c r="F138" s="171"/>
      <c r="G138" s="172"/>
    </row>
    <row r="139" spans="1:7" s="214" customFormat="1" ht="13.5" x14ac:dyDescent="0.2">
      <c r="A139" s="280" t="s">
        <v>137</v>
      </c>
      <c r="B139" s="208" t="s">
        <v>240</v>
      </c>
      <c r="C139" s="215" t="s">
        <v>120</v>
      </c>
      <c r="D139" s="209">
        <v>6.58</v>
      </c>
      <c r="E139" s="168"/>
      <c r="F139" s="171"/>
      <c r="G139" s="172"/>
    </row>
    <row r="140" spans="1:7" x14ac:dyDescent="0.2">
      <c r="A140" s="280" t="s">
        <v>344</v>
      </c>
      <c r="B140" s="211" t="s">
        <v>206</v>
      </c>
      <c r="C140" s="212"/>
      <c r="D140" s="213"/>
      <c r="E140" s="188"/>
      <c r="F140" s="189"/>
      <c r="G140" s="190"/>
    </row>
    <row r="141" spans="1:7" x14ac:dyDescent="0.2">
      <c r="A141" s="278"/>
      <c r="B141" s="38" t="s">
        <v>216</v>
      </c>
      <c r="C141" s="39"/>
      <c r="D141" s="40"/>
      <c r="E141" s="188"/>
      <c r="F141" s="189"/>
      <c r="G141" s="190"/>
    </row>
    <row r="142" spans="1:7" ht="13.5" x14ac:dyDescent="0.2">
      <c r="A142" s="278" t="s">
        <v>132</v>
      </c>
      <c r="B142" s="35" t="str">
        <f>B122</f>
        <v>RB</v>
      </c>
      <c r="C142" s="65" t="s">
        <v>120</v>
      </c>
      <c r="D142" s="37">
        <v>26.25</v>
      </c>
      <c r="E142" s="168"/>
      <c r="F142" s="171"/>
      <c r="G142" s="172"/>
    </row>
    <row r="143" spans="1:7" ht="13.5" x14ac:dyDescent="0.2">
      <c r="A143" s="278" t="s">
        <v>133</v>
      </c>
      <c r="B143" s="35" t="s">
        <v>259</v>
      </c>
      <c r="C143" s="65" t="s">
        <v>120</v>
      </c>
      <c r="D143" s="37">
        <v>2.9600000000000004</v>
      </c>
      <c r="E143" s="168"/>
      <c r="F143" s="171"/>
      <c r="G143" s="172"/>
    </row>
    <row r="144" spans="1:7" ht="15" x14ac:dyDescent="0.25">
      <c r="A144" s="278" t="s">
        <v>137</v>
      </c>
      <c r="B144" t="s">
        <v>469</v>
      </c>
      <c r="C144" s="65" t="s">
        <v>120</v>
      </c>
      <c r="D144" s="37">
        <v>8.4</v>
      </c>
      <c r="E144" s="168"/>
      <c r="F144" s="171"/>
      <c r="G144" s="172"/>
    </row>
    <row r="145" spans="1:7" x14ac:dyDescent="0.2">
      <c r="A145" s="278"/>
      <c r="B145" s="35"/>
      <c r="C145" s="65"/>
      <c r="D145" s="37"/>
      <c r="E145" s="168"/>
      <c r="F145" s="171"/>
      <c r="G145" s="172"/>
    </row>
    <row r="146" spans="1:7" x14ac:dyDescent="0.2">
      <c r="A146" s="278"/>
      <c r="B146" s="35"/>
      <c r="C146" s="65"/>
      <c r="D146" s="37"/>
      <c r="E146" s="168"/>
      <c r="F146" s="171"/>
      <c r="G146" s="172"/>
    </row>
    <row r="147" spans="1:7" x14ac:dyDescent="0.2">
      <c r="A147" s="278"/>
      <c r="B147" s="35"/>
      <c r="C147" s="65"/>
      <c r="D147" s="37"/>
      <c r="E147" s="168"/>
      <c r="F147" s="171"/>
      <c r="G147" s="172"/>
    </row>
    <row r="148" spans="1:7" s="214" customFormat="1" x14ac:dyDescent="0.2">
      <c r="A148" s="276" t="s">
        <v>345</v>
      </c>
      <c r="B148" s="221" t="s">
        <v>9</v>
      </c>
      <c r="C148" s="220"/>
      <c r="D148" s="191"/>
      <c r="E148" s="168"/>
      <c r="F148" s="191"/>
      <c r="G148" s="192"/>
    </row>
    <row r="149" spans="1:7" ht="48" x14ac:dyDescent="0.2">
      <c r="A149" s="103"/>
      <c r="B149" s="64" t="s">
        <v>89</v>
      </c>
      <c r="C149" s="64"/>
      <c r="D149" s="64"/>
      <c r="E149" s="195"/>
      <c r="F149" s="195"/>
      <c r="G149" s="196"/>
    </row>
    <row r="150" spans="1:7" ht="36" x14ac:dyDescent="0.2">
      <c r="A150" s="271"/>
      <c r="B150" s="64" t="s">
        <v>90</v>
      </c>
      <c r="C150" s="64"/>
      <c r="D150" s="64"/>
      <c r="E150" s="195"/>
      <c r="F150" s="195"/>
      <c r="G150" s="196"/>
    </row>
    <row r="151" spans="1:7" ht="48" x14ac:dyDescent="0.2">
      <c r="A151" s="103"/>
      <c r="B151" s="64" t="s">
        <v>217</v>
      </c>
      <c r="C151" s="64"/>
      <c r="D151" s="64"/>
      <c r="E151" s="195"/>
      <c r="F151" s="195"/>
      <c r="G151" s="196"/>
    </row>
    <row r="152" spans="1:7" x14ac:dyDescent="0.2">
      <c r="A152" s="280"/>
      <c r="B152" s="211" t="s">
        <v>179</v>
      </c>
      <c r="C152" s="296"/>
      <c r="D152" s="209"/>
      <c r="E152" s="178"/>
      <c r="F152" s="171"/>
      <c r="G152" s="172"/>
    </row>
    <row r="153" spans="1:7" s="20" customFormat="1" ht="17.25" customHeight="1" x14ac:dyDescent="0.2">
      <c r="A153" s="280" t="s">
        <v>346</v>
      </c>
      <c r="B153" s="211" t="s">
        <v>56</v>
      </c>
      <c r="C153" s="296"/>
      <c r="D153" s="306"/>
      <c r="E153" s="210"/>
      <c r="F153" s="180"/>
      <c r="G153" s="181"/>
    </row>
    <row r="154" spans="1:7" x14ac:dyDescent="0.2">
      <c r="A154" s="103" t="s">
        <v>132</v>
      </c>
      <c r="B154" s="34" t="s">
        <v>622</v>
      </c>
      <c r="C154" s="36"/>
      <c r="D154" s="27"/>
      <c r="E154" s="168"/>
      <c r="F154" s="171"/>
      <c r="G154" s="172"/>
    </row>
    <row r="155" spans="1:7" x14ac:dyDescent="0.2">
      <c r="A155" s="278"/>
      <c r="B155" s="35" t="s">
        <v>181</v>
      </c>
      <c r="C155" s="36" t="s">
        <v>8</v>
      </c>
      <c r="D155" s="27">
        <v>200.25</v>
      </c>
      <c r="E155" s="178"/>
      <c r="F155" s="171"/>
      <c r="G155" s="172"/>
    </row>
    <row r="156" spans="1:7" x14ac:dyDescent="0.2">
      <c r="A156" s="278"/>
      <c r="B156" s="35" t="s">
        <v>260</v>
      </c>
      <c r="C156" s="36" t="s">
        <v>8</v>
      </c>
      <c r="D156" s="27">
        <v>99.9</v>
      </c>
      <c r="E156" s="178"/>
      <c r="F156" s="171"/>
      <c r="G156" s="172"/>
    </row>
    <row r="157" spans="1:7" x14ac:dyDescent="0.2">
      <c r="A157" s="280" t="s">
        <v>347</v>
      </c>
      <c r="B157" s="211" t="s">
        <v>59</v>
      </c>
      <c r="C157" s="296"/>
      <c r="D157" s="209"/>
      <c r="E157" s="178"/>
      <c r="F157" s="171"/>
      <c r="G157" s="172"/>
    </row>
    <row r="158" spans="1:7" x14ac:dyDescent="0.2">
      <c r="A158" s="283"/>
      <c r="B158" s="66" t="s">
        <v>135</v>
      </c>
      <c r="C158" s="67"/>
      <c r="D158" s="68"/>
      <c r="E158" s="188"/>
      <c r="F158" s="171"/>
      <c r="G158" s="172"/>
    </row>
    <row r="159" spans="1:7" x14ac:dyDescent="0.2">
      <c r="A159" s="103" t="s">
        <v>132</v>
      </c>
      <c r="B159" s="35" t="s">
        <v>258</v>
      </c>
      <c r="C159" s="65"/>
      <c r="D159" s="37"/>
      <c r="E159" s="168"/>
      <c r="F159" s="171"/>
      <c r="G159" s="172"/>
    </row>
    <row r="160" spans="1:7" x14ac:dyDescent="0.2">
      <c r="A160" s="278"/>
      <c r="B160" s="35" t="s">
        <v>181</v>
      </c>
      <c r="C160" s="36" t="s">
        <v>8</v>
      </c>
      <c r="D160" s="27">
        <v>187.96799999999999</v>
      </c>
      <c r="E160" s="178"/>
      <c r="F160" s="171"/>
      <c r="G160" s="172"/>
    </row>
    <row r="161" spans="1:7" x14ac:dyDescent="0.2">
      <c r="A161" s="278"/>
      <c r="B161" s="35" t="s">
        <v>260</v>
      </c>
      <c r="C161" s="36" t="s">
        <v>8</v>
      </c>
      <c r="D161" s="27">
        <v>62.515200000000007</v>
      </c>
      <c r="E161" s="178"/>
      <c r="F161" s="171"/>
      <c r="G161" s="172"/>
    </row>
    <row r="162" spans="1:7" x14ac:dyDescent="0.2">
      <c r="A162" s="278"/>
      <c r="B162" s="38" t="s">
        <v>166</v>
      </c>
      <c r="C162" s="39"/>
      <c r="D162" s="40"/>
      <c r="E162" s="188"/>
      <c r="F162" s="171"/>
      <c r="G162" s="172"/>
    </row>
    <row r="163" spans="1:7" x14ac:dyDescent="0.2">
      <c r="A163" s="278" t="s">
        <v>137</v>
      </c>
      <c r="B163" s="35" t="s">
        <v>182</v>
      </c>
      <c r="C163" s="36" t="s">
        <v>8</v>
      </c>
      <c r="D163" s="27">
        <v>321.16000000000003</v>
      </c>
      <c r="E163" s="178"/>
      <c r="F163" s="171"/>
      <c r="G163" s="172"/>
    </row>
    <row r="164" spans="1:7" ht="14.25" customHeight="1" x14ac:dyDescent="0.2">
      <c r="A164" s="280" t="s">
        <v>349</v>
      </c>
      <c r="B164" s="66" t="s">
        <v>216</v>
      </c>
      <c r="C164" s="67"/>
      <c r="D164" s="68"/>
      <c r="E164" s="188"/>
      <c r="F164" s="171"/>
      <c r="G164" s="172"/>
    </row>
    <row r="165" spans="1:7" x14ac:dyDescent="0.2">
      <c r="A165" s="278" t="s">
        <v>132</v>
      </c>
      <c r="B165" s="35" t="str">
        <f>B142</f>
        <v>RB</v>
      </c>
      <c r="C165" s="65"/>
      <c r="D165" s="37"/>
      <c r="E165" s="168"/>
      <c r="F165" s="171"/>
      <c r="G165" s="172"/>
    </row>
    <row r="166" spans="1:7" x14ac:dyDescent="0.2">
      <c r="A166" s="278"/>
      <c r="B166" s="35" t="s">
        <v>181</v>
      </c>
      <c r="C166" s="36" t="s">
        <v>8</v>
      </c>
      <c r="D166" s="27">
        <v>166.875</v>
      </c>
      <c r="E166" s="178"/>
      <c r="F166" s="171"/>
      <c r="G166" s="172"/>
    </row>
    <row r="167" spans="1:7" x14ac:dyDescent="0.2">
      <c r="A167" s="278"/>
      <c r="B167" s="35" t="s">
        <v>260</v>
      </c>
      <c r="C167" s="36" t="s">
        <v>8</v>
      </c>
      <c r="D167" s="27">
        <v>55.5</v>
      </c>
      <c r="E167" s="178"/>
      <c r="F167" s="171"/>
      <c r="G167" s="172"/>
    </row>
    <row r="168" spans="1:7" x14ac:dyDescent="0.2">
      <c r="A168" s="278" t="s">
        <v>133</v>
      </c>
      <c r="B168" s="35" t="s">
        <v>259</v>
      </c>
      <c r="C168" s="65"/>
      <c r="D168" s="37"/>
      <c r="E168" s="168"/>
      <c r="F168" s="171"/>
      <c r="G168" s="172"/>
    </row>
    <row r="169" spans="1:7" x14ac:dyDescent="0.2">
      <c r="A169" s="278"/>
      <c r="B169" s="35" t="s">
        <v>181</v>
      </c>
      <c r="C169" s="36" t="s">
        <v>8</v>
      </c>
      <c r="D169" s="27">
        <v>26.344000000000001</v>
      </c>
      <c r="E169" s="178"/>
      <c r="F169" s="171"/>
      <c r="G169" s="172"/>
    </row>
    <row r="170" spans="1:7" x14ac:dyDescent="0.2">
      <c r="A170" s="278"/>
      <c r="B170" s="35" t="s">
        <v>260</v>
      </c>
      <c r="C170" s="36" t="s">
        <v>8</v>
      </c>
      <c r="D170" s="27">
        <v>7.6663999999999994</v>
      </c>
      <c r="E170" s="178"/>
      <c r="F170" s="171"/>
      <c r="G170" s="172"/>
    </row>
    <row r="171" spans="1:7" ht="15" x14ac:dyDescent="0.25">
      <c r="A171" s="278" t="s">
        <v>137</v>
      </c>
      <c r="B171" t="s">
        <v>469</v>
      </c>
      <c r="C171" s="65"/>
      <c r="D171" s="37"/>
      <c r="E171" s="168"/>
      <c r="F171" s="171"/>
      <c r="G171" s="172"/>
    </row>
    <row r="172" spans="1:7" x14ac:dyDescent="0.2">
      <c r="A172" s="278"/>
      <c r="B172" s="35" t="s">
        <v>181</v>
      </c>
      <c r="C172" s="36" t="s">
        <v>8</v>
      </c>
      <c r="D172" s="27">
        <v>112.14</v>
      </c>
      <c r="E172" s="178"/>
      <c r="F172" s="171"/>
      <c r="G172" s="172"/>
    </row>
    <row r="173" spans="1:7" x14ac:dyDescent="0.2">
      <c r="A173" s="278"/>
      <c r="B173" s="35" t="s">
        <v>260</v>
      </c>
      <c r="C173" s="36" t="s">
        <v>8</v>
      </c>
      <c r="D173" s="27">
        <v>16.317</v>
      </c>
      <c r="E173" s="178"/>
      <c r="F173" s="171"/>
      <c r="G173" s="172"/>
    </row>
    <row r="174" spans="1:7" x14ac:dyDescent="0.2">
      <c r="A174" s="278"/>
      <c r="B174" s="35"/>
      <c r="C174" s="36"/>
      <c r="D174" s="37"/>
      <c r="E174" s="178"/>
      <c r="F174" s="171"/>
      <c r="G174" s="172"/>
    </row>
    <row r="175" spans="1:7" x14ac:dyDescent="0.2">
      <c r="A175" s="278"/>
      <c r="B175" s="35"/>
      <c r="C175" s="36"/>
      <c r="D175" s="37"/>
      <c r="E175" s="178"/>
      <c r="F175" s="171"/>
      <c r="G175" s="172"/>
    </row>
    <row r="176" spans="1:7" x14ac:dyDescent="0.2">
      <c r="A176" s="278"/>
      <c r="B176" s="35"/>
      <c r="C176" s="36"/>
      <c r="D176" s="37"/>
      <c r="E176" s="178"/>
      <c r="F176" s="171"/>
      <c r="G176" s="172"/>
    </row>
    <row r="177" spans="1:7" x14ac:dyDescent="0.2">
      <c r="A177" s="278"/>
      <c r="B177" s="35"/>
      <c r="C177" s="36"/>
      <c r="D177" s="37"/>
      <c r="E177" s="178"/>
      <c r="F177" s="171"/>
      <c r="G177" s="172"/>
    </row>
    <row r="178" spans="1:7" x14ac:dyDescent="0.2">
      <c r="A178" s="278"/>
      <c r="B178" s="35"/>
      <c r="C178" s="36"/>
      <c r="D178" s="37"/>
      <c r="E178" s="178"/>
      <c r="F178" s="171"/>
      <c r="G178" s="172"/>
    </row>
    <row r="179" spans="1:7" x14ac:dyDescent="0.2">
      <c r="A179" s="282"/>
      <c r="B179" s="118"/>
      <c r="C179" s="116"/>
      <c r="D179" s="117"/>
      <c r="E179" s="178"/>
      <c r="F179" s="171"/>
      <c r="G179" s="172"/>
    </row>
    <row r="180" spans="1:7" x14ac:dyDescent="0.2">
      <c r="A180" s="280" t="s">
        <v>350</v>
      </c>
      <c r="B180" s="211" t="s">
        <v>159</v>
      </c>
      <c r="C180" s="296"/>
      <c r="D180" s="209"/>
      <c r="E180" s="178"/>
      <c r="F180" s="171"/>
      <c r="G180" s="172"/>
    </row>
    <row r="181" spans="1:7" x14ac:dyDescent="0.2">
      <c r="A181" s="284" t="s">
        <v>146</v>
      </c>
      <c r="B181" s="38" t="s">
        <v>218</v>
      </c>
      <c r="C181" s="36"/>
      <c r="D181" s="37"/>
      <c r="E181" s="178"/>
      <c r="F181" s="171"/>
      <c r="G181" s="172"/>
    </row>
    <row r="182" spans="1:7" ht="48" x14ac:dyDescent="0.2">
      <c r="A182" s="284"/>
      <c r="B182" s="35" t="s">
        <v>219</v>
      </c>
      <c r="C182" s="36" t="s">
        <v>12</v>
      </c>
      <c r="D182" s="37">
        <v>1</v>
      </c>
      <c r="E182" s="178"/>
      <c r="F182" s="171"/>
      <c r="G182" s="172"/>
    </row>
    <row r="183" spans="1:7" x14ac:dyDescent="0.2">
      <c r="A183" s="278" t="s">
        <v>351</v>
      </c>
      <c r="B183" s="38" t="s">
        <v>200</v>
      </c>
      <c r="C183" s="36"/>
      <c r="D183" s="37"/>
      <c r="E183" s="178"/>
      <c r="F183" s="171"/>
      <c r="G183" s="172"/>
    </row>
    <row r="184" spans="1:7" ht="36" x14ac:dyDescent="0.2">
      <c r="A184" s="284" t="s">
        <v>57</v>
      </c>
      <c r="B184" s="35" t="s">
        <v>241</v>
      </c>
      <c r="C184" s="36" t="s">
        <v>12</v>
      </c>
      <c r="D184" s="37">
        <v>1</v>
      </c>
      <c r="E184" s="178"/>
      <c r="F184" s="171"/>
      <c r="G184" s="172"/>
    </row>
    <row r="185" spans="1:7" ht="24" x14ac:dyDescent="0.2">
      <c r="A185" s="284" t="s">
        <v>58</v>
      </c>
      <c r="B185" s="35" t="s">
        <v>450</v>
      </c>
      <c r="C185" s="36" t="s">
        <v>12</v>
      </c>
      <c r="D185" s="37">
        <v>1</v>
      </c>
      <c r="E185" s="178"/>
      <c r="F185" s="171"/>
      <c r="G185" s="172"/>
    </row>
    <row r="186" spans="1:7" ht="24" x14ac:dyDescent="0.2">
      <c r="A186" s="284" t="s">
        <v>60</v>
      </c>
      <c r="B186" s="35" t="s">
        <v>451</v>
      </c>
      <c r="C186" s="36" t="s">
        <v>12</v>
      </c>
      <c r="D186" s="37">
        <v>1</v>
      </c>
      <c r="E186" s="178"/>
      <c r="F186" s="171"/>
      <c r="G186" s="172"/>
    </row>
    <row r="187" spans="1:7" x14ac:dyDescent="0.2">
      <c r="A187" s="278"/>
      <c r="B187" s="72"/>
      <c r="C187" s="39"/>
      <c r="D187" s="40"/>
      <c r="E187" s="178"/>
      <c r="F187" s="171"/>
      <c r="G187" s="172"/>
    </row>
    <row r="188" spans="1:7" x14ac:dyDescent="0.2">
      <c r="A188" s="278"/>
      <c r="B188" s="72"/>
      <c r="C188" s="39"/>
      <c r="D188" s="40"/>
      <c r="E188" s="178"/>
      <c r="F188" s="171"/>
      <c r="G188" s="172"/>
    </row>
    <row r="189" spans="1:7" x14ac:dyDescent="0.2">
      <c r="A189" s="278"/>
      <c r="B189" s="72"/>
      <c r="C189" s="39"/>
      <c r="D189" s="40"/>
      <c r="E189" s="178"/>
      <c r="F189" s="171"/>
      <c r="G189" s="172"/>
    </row>
    <row r="190" spans="1:7" x14ac:dyDescent="0.2">
      <c r="A190" s="278"/>
      <c r="B190" s="72"/>
      <c r="C190" s="39"/>
      <c r="D190" s="40"/>
      <c r="E190" s="178"/>
      <c r="F190" s="171"/>
      <c r="G190" s="172"/>
    </row>
    <row r="191" spans="1:7" x14ac:dyDescent="0.2">
      <c r="A191" s="278"/>
      <c r="B191" s="72"/>
      <c r="C191" s="39"/>
      <c r="D191" s="40"/>
      <c r="E191" s="178"/>
      <c r="F191" s="171"/>
      <c r="G191" s="172"/>
    </row>
    <row r="192" spans="1:7" x14ac:dyDescent="0.2">
      <c r="A192" s="278"/>
      <c r="B192" s="72"/>
      <c r="C192" s="39"/>
      <c r="D192" s="40"/>
      <c r="E192" s="178"/>
      <c r="F192" s="171"/>
      <c r="G192" s="172"/>
    </row>
    <row r="193" spans="1:7" x14ac:dyDescent="0.2">
      <c r="A193" s="278"/>
      <c r="B193" s="72"/>
      <c r="C193" s="39"/>
      <c r="D193" s="40"/>
      <c r="E193" s="178"/>
      <c r="F193" s="171"/>
      <c r="G193" s="172"/>
    </row>
    <row r="194" spans="1:7" x14ac:dyDescent="0.2">
      <c r="A194" s="278"/>
      <c r="B194" s="72"/>
      <c r="C194" s="39"/>
      <c r="D194" s="40"/>
      <c r="E194" s="178"/>
      <c r="F194" s="171"/>
      <c r="G194" s="172"/>
    </row>
    <row r="195" spans="1:7" x14ac:dyDescent="0.2">
      <c r="A195" s="278"/>
      <c r="B195" s="72"/>
      <c r="C195" s="39"/>
      <c r="D195" s="40"/>
      <c r="E195" s="178"/>
      <c r="F195" s="171"/>
      <c r="G195" s="172"/>
    </row>
    <row r="196" spans="1:7" x14ac:dyDescent="0.2">
      <c r="A196" s="278"/>
      <c r="B196" s="72"/>
      <c r="C196" s="39"/>
      <c r="D196" s="40"/>
      <c r="E196" s="178"/>
      <c r="F196" s="171"/>
      <c r="G196" s="172"/>
    </row>
    <row r="197" spans="1:7" x14ac:dyDescent="0.2">
      <c r="A197" s="278"/>
      <c r="B197" s="72"/>
      <c r="C197" s="39"/>
      <c r="D197" s="40"/>
      <c r="E197" s="178"/>
      <c r="F197" s="171"/>
      <c r="G197" s="172"/>
    </row>
    <row r="198" spans="1:7" x14ac:dyDescent="0.2">
      <c r="A198" s="278"/>
      <c r="B198" s="72"/>
      <c r="C198" s="39"/>
      <c r="D198" s="40"/>
      <c r="E198" s="178"/>
      <c r="F198" s="171"/>
      <c r="G198" s="172"/>
    </row>
    <row r="199" spans="1:7" x14ac:dyDescent="0.2">
      <c r="A199" s="278"/>
      <c r="B199" s="72"/>
      <c r="C199" s="39"/>
      <c r="D199" s="40"/>
      <c r="E199" s="178"/>
      <c r="F199" s="171"/>
      <c r="G199" s="172"/>
    </row>
    <row r="200" spans="1:7" x14ac:dyDescent="0.2">
      <c r="A200" s="278"/>
      <c r="B200" s="72"/>
      <c r="C200" s="39"/>
      <c r="D200" s="40"/>
      <c r="E200" s="178"/>
      <c r="F200" s="171"/>
      <c r="G200" s="172"/>
    </row>
    <row r="201" spans="1:7" ht="12.75" thickBot="1" x14ac:dyDescent="0.25">
      <c r="A201" s="278"/>
      <c r="B201" s="72"/>
      <c r="C201" s="39"/>
      <c r="D201" s="40"/>
      <c r="E201" s="178"/>
      <c r="F201" s="171"/>
      <c r="G201" s="172"/>
    </row>
    <row r="202" spans="1:7" x14ac:dyDescent="0.2">
      <c r="A202" s="272"/>
      <c r="B202" s="132" t="s">
        <v>125</v>
      </c>
      <c r="C202" s="138"/>
      <c r="D202" s="134"/>
      <c r="E202" s="236"/>
      <c r="F202" s="237"/>
      <c r="G202" s="238"/>
    </row>
    <row r="203" spans="1:7" ht="12.75" thickBot="1" x14ac:dyDescent="0.25">
      <c r="A203" s="273"/>
      <c r="B203" s="135" t="s">
        <v>136</v>
      </c>
      <c r="C203" s="139"/>
      <c r="D203" s="137"/>
      <c r="E203" s="233"/>
      <c r="F203" s="239"/>
      <c r="G203" s="240"/>
    </row>
    <row r="204" spans="1:7" x14ac:dyDescent="0.2">
      <c r="A204" s="102"/>
      <c r="B204" s="91"/>
      <c r="C204" s="26"/>
      <c r="D204" s="27"/>
      <c r="E204" s="168"/>
      <c r="F204" s="171"/>
      <c r="G204" s="190"/>
    </row>
    <row r="205" spans="1:7" x14ac:dyDescent="0.2">
      <c r="A205" s="102"/>
      <c r="B205" s="73" t="s">
        <v>91</v>
      </c>
      <c r="C205" s="26"/>
      <c r="D205" s="27"/>
      <c r="E205" s="168"/>
      <c r="F205" s="171"/>
      <c r="G205" s="172"/>
    </row>
    <row r="206" spans="1:7" x14ac:dyDescent="0.2">
      <c r="A206" s="102"/>
      <c r="B206" s="42" t="s">
        <v>92</v>
      </c>
      <c r="C206" s="26"/>
      <c r="D206" s="27"/>
      <c r="E206" s="168"/>
      <c r="F206" s="171"/>
      <c r="G206" s="172"/>
    </row>
    <row r="207" spans="1:7" x14ac:dyDescent="0.2">
      <c r="A207" s="102" t="s">
        <v>352</v>
      </c>
      <c r="B207" s="87" t="s">
        <v>36</v>
      </c>
      <c r="C207" s="26"/>
      <c r="D207" s="27"/>
      <c r="E207" s="168"/>
      <c r="F207" s="171"/>
      <c r="G207" s="172"/>
    </row>
    <row r="208" spans="1:7" ht="60" x14ac:dyDescent="0.2">
      <c r="A208" s="102"/>
      <c r="B208" s="64" t="s">
        <v>161</v>
      </c>
      <c r="C208" s="64"/>
      <c r="D208" s="64"/>
      <c r="E208" s="195"/>
      <c r="F208" s="195"/>
      <c r="G208" s="196"/>
    </row>
    <row r="209" spans="1:7" ht="72" x14ac:dyDescent="0.2">
      <c r="A209" s="102"/>
      <c r="B209" s="64" t="s">
        <v>160</v>
      </c>
      <c r="C209" s="74"/>
      <c r="D209" s="74"/>
      <c r="E209" s="197"/>
      <c r="F209" s="197"/>
      <c r="G209" s="198"/>
    </row>
    <row r="210" spans="1:7" ht="36" x14ac:dyDescent="0.2">
      <c r="A210" s="102"/>
      <c r="B210" s="64" t="s">
        <v>205</v>
      </c>
      <c r="C210" s="74"/>
      <c r="D210" s="74"/>
      <c r="E210" s="197"/>
      <c r="F210" s="197"/>
      <c r="G210" s="198"/>
    </row>
    <row r="211" spans="1:7" x14ac:dyDescent="0.2">
      <c r="A211" s="278"/>
      <c r="B211" s="88" t="s">
        <v>114</v>
      </c>
      <c r="C211" s="36"/>
      <c r="D211" s="37"/>
      <c r="E211" s="178"/>
      <c r="F211" s="171"/>
      <c r="G211" s="172"/>
    </row>
    <row r="212" spans="1:7" x14ac:dyDescent="0.2">
      <c r="A212" s="280" t="s">
        <v>353</v>
      </c>
      <c r="B212" s="305" t="s">
        <v>113</v>
      </c>
      <c r="C212" s="212"/>
      <c r="D212" s="213"/>
      <c r="E212" s="188"/>
      <c r="F212" s="189"/>
      <c r="G212" s="190"/>
    </row>
    <row r="213" spans="1:7" ht="24" x14ac:dyDescent="0.2">
      <c r="A213" s="278" t="s">
        <v>132</v>
      </c>
      <c r="B213" s="35" t="s">
        <v>449</v>
      </c>
      <c r="C213" s="36" t="s">
        <v>119</v>
      </c>
      <c r="D213" s="37">
        <v>16.875</v>
      </c>
      <c r="E213" s="178"/>
      <c r="F213" s="171"/>
      <c r="G213" s="172"/>
    </row>
    <row r="214" spans="1:7" x14ac:dyDescent="0.2">
      <c r="A214" s="280" t="s">
        <v>354</v>
      </c>
      <c r="B214" s="305" t="s">
        <v>59</v>
      </c>
      <c r="C214" s="212"/>
      <c r="D214" s="213"/>
      <c r="E214" s="188"/>
      <c r="F214" s="189"/>
      <c r="G214" s="190"/>
    </row>
    <row r="215" spans="1:7" x14ac:dyDescent="0.2">
      <c r="A215" s="278" t="s">
        <v>132</v>
      </c>
      <c r="B215" s="89" t="s">
        <v>221</v>
      </c>
      <c r="C215" s="39"/>
      <c r="D215" s="40"/>
      <c r="E215" s="188"/>
      <c r="F215" s="189"/>
      <c r="G215" s="172"/>
    </row>
    <row r="216" spans="1:7" ht="13.5" x14ac:dyDescent="0.2">
      <c r="A216" s="284" t="s">
        <v>146</v>
      </c>
      <c r="B216" s="35" t="s">
        <v>357</v>
      </c>
      <c r="C216" s="36" t="s">
        <v>119</v>
      </c>
      <c r="D216" s="37">
        <v>89.775000000000006</v>
      </c>
      <c r="E216" s="178"/>
      <c r="F216" s="171"/>
      <c r="G216" s="172"/>
    </row>
    <row r="217" spans="1:7" x14ac:dyDescent="0.2">
      <c r="A217" s="278"/>
      <c r="B217" s="90"/>
      <c r="C217" s="36"/>
      <c r="D217" s="37"/>
      <c r="E217" s="178"/>
      <c r="F217" s="171"/>
      <c r="G217" s="172"/>
    </row>
    <row r="218" spans="1:7" x14ac:dyDescent="0.2">
      <c r="A218" s="278"/>
      <c r="B218" s="90"/>
      <c r="C218" s="36"/>
      <c r="D218" s="37"/>
      <c r="E218" s="178"/>
      <c r="F218" s="171"/>
      <c r="G218" s="172"/>
    </row>
    <row r="219" spans="1:7" x14ac:dyDescent="0.2">
      <c r="A219" s="280" t="s">
        <v>355</v>
      </c>
      <c r="B219" s="305" t="s">
        <v>222</v>
      </c>
      <c r="C219" s="212"/>
      <c r="D219" s="213"/>
      <c r="E219" s="188"/>
      <c r="F219" s="189"/>
      <c r="G219" s="190"/>
    </row>
    <row r="220" spans="1:7" x14ac:dyDescent="0.2">
      <c r="A220" s="278" t="s">
        <v>132</v>
      </c>
      <c r="B220" s="89" t="s">
        <v>471</v>
      </c>
      <c r="C220" s="39"/>
      <c r="D220" s="40"/>
      <c r="E220" s="188"/>
      <c r="F220" s="189"/>
      <c r="G220" s="172"/>
    </row>
    <row r="221" spans="1:7" ht="13.5" x14ac:dyDescent="0.2">
      <c r="A221" s="278"/>
      <c r="B221" s="35" t="s">
        <v>357</v>
      </c>
      <c r="C221" s="36" t="s">
        <v>119</v>
      </c>
      <c r="D221" s="37">
        <v>5.3999999999999995</v>
      </c>
      <c r="E221" s="178"/>
      <c r="F221" s="171"/>
      <c r="G221" s="172"/>
    </row>
    <row r="222" spans="1:7" ht="13.5" customHeight="1" thickBot="1" x14ac:dyDescent="0.25">
      <c r="A222" s="281"/>
      <c r="B222" s="141"/>
      <c r="C222" s="115"/>
      <c r="D222" s="140"/>
      <c r="E222" s="178"/>
      <c r="F222" s="171"/>
      <c r="G222" s="172"/>
    </row>
    <row r="223" spans="1:7" ht="13.5" customHeight="1" x14ac:dyDescent="0.2">
      <c r="A223" s="278"/>
      <c r="B223" s="90"/>
      <c r="C223" s="36"/>
      <c r="D223" s="37"/>
      <c r="E223" s="178"/>
      <c r="F223" s="171"/>
      <c r="G223" s="172"/>
    </row>
    <row r="224" spans="1:7" s="214" customFormat="1" ht="12" customHeight="1" x14ac:dyDescent="0.2">
      <c r="A224" s="276" t="s">
        <v>358</v>
      </c>
      <c r="B224" s="222" t="s">
        <v>93</v>
      </c>
      <c r="C224" s="220"/>
      <c r="D224" s="191"/>
      <c r="E224" s="168"/>
      <c r="F224" s="191"/>
      <c r="G224" s="199"/>
    </row>
    <row r="225" spans="1:7" ht="105.75" customHeight="1" x14ac:dyDescent="0.2">
      <c r="A225" s="102"/>
      <c r="B225" s="64" t="s">
        <v>363</v>
      </c>
      <c r="C225" s="64"/>
      <c r="D225" s="64"/>
      <c r="E225" s="195"/>
      <c r="F225" s="195"/>
      <c r="G225" s="198"/>
    </row>
    <row r="226" spans="1:7" ht="24.75" customHeight="1" x14ac:dyDescent="0.2">
      <c r="A226" s="102"/>
      <c r="B226" s="64" t="s">
        <v>364</v>
      </c>
      <c r="C226" s="64"/>
      <c r="D226" s="64"/>
      <c r="E226" s="195"/>
      <c r="F226" s="197"/>
      <c r="G226" s="198"/>
    </row>
    <row r="227" spans="1:7" ht="52.5" customHeight="1" x14ac:dyDescent="0.2">
      <c r="A227" s="102"/>
      <c r="B227" s="64" t="s">
        <v>204</v>
      </c>
      <c r="C227" s="64"/>
      <c r="D227" s="64"/>
      <c r="E227" s="195"/>
      <c r="F227" s="197"/>
      <c r="G227" s="198"/>
    </row>
    <row r="228" spans="1:7" x14ac:dyDescent="0.2">
      <c r="A228" s="280" t="s">
        <v>359</v>
      </c>
      <c r="B228" s="305" t="s">
        <v>113</v>
      </c>
      <c r="C228" s="212"/>
      <c r="D228" s="213"/>
      <c r="E228" s="188"/>
      <c r="F228" s="189"/>
      <c r="G228" s="190"/>
    </row>
    <row r="229" spans="1:7" ht="12" customHeight="1" x14ac:dyDescent="0.2">
      <c r="A229" s="278" t="s">
        <v>132</v>
      </c>
      <c r="B229" s="88" t="s">
        <v>362</v>
      </c>
      <c r="C229" s="39"/>
      <c r="D229" s="40"/>
      <c r="E229" s="188"/>
      <c r="F229" s="189"/>
      <c r="G229" s="172"/>
    </row>
    <row r="230" spans="1:7" ht="12.75" customHeight="1" x14ac:dyDescent="0.2">
      <c r="A230" s="278"/>
      <c r="B230" s="90" t="s">
        <v>361</v>
      </c>
      <c r="C230" s="36" t="s">
        <v>119</v>
      </c>
      <c r="D230" s="37">
        <v>33.75</v>
      </c>
      <c r="E230" s="178"/>
      <c r="F230" s="171"/>
      <c r="G230" s="172"/>
    </row>
    <row r="231" spans="1:7" ht="12.75" customHeight="1" x14ac:dyDescent="0.2">
      <c r="A231" s="280" t="s">
        <v>360</v>
      </c>
      <c r="B231" s="305" t="s">
        <v>59</v>
      </c>
      <c r="C231" s="212"/>
      <c r="D231" s="213"/>
      <c r="E231" s="188"/>
      <c r="F231" s="189"/>
      <c r="G231" s="190"/>
    </row>
    <row r="232" spans="1:7" ht="12.75" customHeight="1" x14ac:dyDescent="0.2">
      <c r="A232" s="278" t="s">
        <v>132</v>
      </c>
      <c r="B232" s="89" t="s">
        <v>195</v>
      </c>
      <c r="C232" s="39"/>
      <c r="D232" s="40"/>
      <c r="E232" s="188"/>
      <c r="F232" s="200"/>
      <c r="G232" s="172"/>
    </row>
    <row r="233" spans="1:7" ht="12.75" customHeight="1" x14ac:dyDescent="0.2">
      <c r="A233" s="278"/>
      <c r="B233" s="90" t="s">
        <v>115</v>
      </c>
      <c r="C233" s="36" t="s">
        <v>119</v>
      </c>
      <c r="D233" s="37">
        <v>89.775000000000006</v>
      </c>
      <c r="E233" s="178"/>
      <c r="F233" s="171"/>
      <c r="G233" s="172"/>
    </row>
    <row r="234" spans="1:7" ht="12.75" customHeight="1" x14ac:dyDescent="0.2">
      <c r="A234" s="284" t="s">
        <v>133</v>
      </c>
      <c r="B234" s="72" t="s">
        <v>196</v>
      </c>
      <c r="C234" s="39"/>
      <c r="D234" s="40"/>
      <c r="E234" s="188"/>
      <c r="F234" s="189"/>
      <c r="G234" s="172"/>
    </row>
    <row r="235" spans="1:7" ht="25.5" customHeight="1" x14ac:dyDescent="0.2">
      <c r="A235" s="278"/>
      <c r="B235" s="35" t="s">
        <v>197</v>
      </c>
      <c r="C235" s="36" t="s">
        <v>119</v>
      </c>
      <c r="D235" s="37">
        <v>89.775000000000006</v>
      </c>
      <c r="E235" s="178"/>
      <c r="F235" s="171"/>
      <c r="G235" s="172"/>
    </row>
    <row r="236" spans="1:7" ht="12.75" customHeight="1" x14ac:dyDescent="0.2">
      <c r="A236" s="284"/>
      <c r="B236" s="72"/>
      <c r="C236" s="39"/>
      <c r="D236" s="40"/>
      <c r="E236" s="188"/>
      <c r="F236" s="189"/>
      <c r="G236" s="172"/>
    </row>
    <row r="237" spans="1:7" ht="12.75" customHeight="1" x14ac:dyDescent="0.2">
      <c r="A237" s="280" t="s">
        <v>365</v>
      </c>
      <c r="B237" s="305" t="s">
        <v>206</v>
      </c>
      <c r="C237" s="212"/>
      <c r="D237" s="213"/>
      <c r="E237" s="188"/>
      <c r="F237" s="189"/>
      <c r="G237" s="190"/>
    </row>
    <row r="238" spans="1:7" ht="12.75" customHeight="1" x14ac:dyDescent="0.2">
      <c r="A238" s="278" t="s">
        <v>132</v>
      </c>
      <c r="B238" s="89" t="s">
        <v>195</v>
      </c>
      <c r="C238" s="39"/>
      <c r="D238" s="40"/>
      <c r="E238" s="188"/>
      <c r="F238" s="200"/>
      <c r="G238" s="172"/>
    </row>
    <row r="239" spans="1:7" ht="12.75" customHeight="1" x14ac:dyDescent="0.2">
      <c r="A239" s="278"/>
      <c r="B239" s="90" t="s">
        <v>115</v>
      </c>
      <c r="C239" s="36" t="s">
        <v>119</v>
      </c>
      <c r="D239" s="37">
        <v>5.3999999999999995</v>
      </c>
      <c r="E239" s="178"/>
      <c r="F239" s="171"/>
      <c r="G239" s="172"/>
    </row>
    <row r="240" spans="1:7" ht="12.75" customHeight="1" x14ac:dyDescent="0.2">
      <c r="A240" s="284" t="s">
        <v>133</v>
      </c>
      <c r="B240" s="72" t="s">
        <v>196</v>
      </c>
      <c r="C240" s="39"/>
      <c r="D240" s="40"/>
      <c r="E240" s="188"/>
      <c r="F240" s="189"/>
      <c r="G240" s="172"/>
    </row>
    <row r="241" spans="1:7" ht="12.75" customHeight="1" x14ac:dyDescent="0.2">
      <c r="A241" s="278"/>
      <c r="B241" s="35" t="s">
        <v>223</v>
      </c>
      <c r="C241" s="36" t="s">
        <v>119</v>
      </c>
      <c r="D241" s="37">
        <v>5.3999999999999995</v>
      </c>
      <c r="E241" s="178"/>
      <c r="F241" s="171"/>
      <c r="G241" s="172"/>
    </row>
    <row r="242" spans="1:7" x14ac:dyDescent="0.2">
      <c r="A242" s="284"/>
      <c r="B242" s="72"/>
      <c r="C242" s="36"/>
      <c r="D242" s="37"/>
      <c r="E242" s="178"/>
      <c r="F242" s="171"/>
      <c r="G242" s="172"/>
    </row>
    <row r="243" spans="1:7" ht="12.75" thickBot="1" x14ac:dyDescent="0.25">
      <c r="A243" s="284"/>
      <c r="B243" s="72"/>
      <c r="C243" s="36"/>
      <c r="D243" s="37"/>
      <c r="E243" s="178"/>
      <c r="F243" s="171"/>
      <c r="G243" s="172"/>
    </row>
    <row r="244" spans="1:7" x14ac:dyDescent="0.2">
      <c r="A244" s="272"/>
      <c r="B244" s="132" t="s">
        <v>124</v>
      </c>
      <c r="C244" s="138"/>
      <c r="D244" s="134"/>
      <c r="E244" s="236"/>
      <c r="F244" s="237"/>
      <c r="G244" s="238"/>
    </row>
    <row r="245" spans="1:7" ht="12.75" thickBot="1" x14ac:dyDescent="0.25">
      <c r="A245" s="273"/>
      <c r="B245" s="135" t="s">
        <v>157</v>
      </c>
      <c r="C245" s="139"/>
      <c r="D245" s="137"/>
      <c r="E245" s="233"/>
      <c r="F245" s="239"/>
      <c r="G245" s="240"/>
    </row>
    <row r="246" spans="1:7" x14ac:dyDescent="0.2">
      <c r="A246" s="102"/>
      <c r="B246" s="91"/>
      <c r="C246" s="26"/>
      <c r="D246" s="27"/>
      <c r="E246" s="168"/>
      <c r="F246" s="171"/>
      <c r="G246" s="190"/>
    </row>
    <row r="247" spans="1:7" x14ac:dyDescent="0.2">
      <c r="A247" s="293"/>
      <c r="B247" s="260" t="s">
        <v>94</v>
      </c>
      <c r="C247" s="78"/>
      <c r="D247" s="44"/>
      <c r="E247" s="168"/>
      <c r="F247" s="171"/>
      <c r="G247" s="172"/>
    </row>
    <row r="248" spans="1:7" x14ac:dyDescent="0.2">
      <c r="A248" s="293"/>
      <c r="B248" s="79" t="s">
        <v>95</v>
      </c>
      <c r="C248" s="78"/>
      <c r="D248" s="44"/>
      <c r="E248" s="168"/>
      <c r="F248" s="171"/>
      <c r="G248" s="172"/>
    </row>
    <row r="249" spans="1:7" x14ac:dyDescent="0.2">
      <c r="A249" s="102" t="s">
        <v>366</v>
      </c>
      <c r="B249" s="45" t="s">
        <v>36</v>
      </c>
      <c r="C249" s="43"/>
      <c r="D249" s="44"/>
      <c r="E249" s="168"/>
      <c r="F249" s="171"/>
      <c r="G249" s="172"/>
    </row>
    <row r="250" spans="1:7" ht="48" x14ac:dyDescent="0.2">
      <c r="A250" s="102"/>
      <c r="B250" s="64" t="s">
        <v>116</v>
      </c>
      <c r="C250" s="64"/>
      <c r="D250" s="64"/>
      <c r="E250" s="195"/>
      <c r="F250" s="195"/>
      <c r="G250" s="196"/>
    </row>
    <row r="251" spans="1:7" s="214" customFormat="1" x14ac:dyDescent="0.2">
      <c r="A251" s="277"/>
      <c r="B251" s="223" t="s">
        <v>162</v>
      </c>
      <c r="C251" s="224"/>
      <c r="D251" s="225"/>
      <c r="E251" s="168"/>
      <c r="F251" s="171"/>
      <c r="G251" s="172"/>
    </row>
    <row r="252" spans="1:7" ht="12.75" x14ac:dyDescent="0.2">
      <c r="A252" s="285"/>
      <c r="B252" s="80" t="s">
        <v>168</v>
      </c>
      <c r="C252" s="81"/>
      <c r="D252" s="82"/>
      <c r="E252" s="168"/>
      <c r="F252" s="171"/>
      <c r="G252" s="172"/>
    </row>
    <row r="253" spans="1:7" ht="12.75" x14ac:dyDescent="0.2">
      <c r="A253" s="301" t="s">
        <v>367</v>
      </c>
      <c r="B253" s="302" t="s">
        <v>59</v>
      </c>
      <c r="C253" s="303"/>
      <c r="D253" s="304"/>
      <c r="E253" s="178"/>
      <c r="F253" s="171"/>
      <c r="G253" s="172"/>
    </row>
    <row r="254" spans="1:7" ht="15.75" x14ac:dyDescent="0.2">
      <c r="A254" s="285" t="s">
        <v>132</v>
      </c>
      <c r="B254" s="83" t="s">
        <v>553</v>
      </c>
      <c r="C254" s="81" t="s">
        <v>169</v>
      </c>
      <c r="D254" s="82">
        <v>8.5</v>
      </c>
      <c r="E254" s="178"/>
      <c r="F254" s="171"/>
      <c r="G254" s="172"/>
    </row>
    <row r="255" spans="1:7" ht="15.75" x14ac:dyDescent="0.2">
      <c r="A255" s="285" t="s">
        <v>133</v>
      </c>
      <c r="B255" s="83" t="s">
        <v>554</v>
      </c>
      <c r="C255" s="81" t="s">
        <v>169</v>
      </c>
      <c r="D255" s="82">
        <v>38</v>
      </c>
      <c r="E255" s="178"/>
      <c r="F255" s="171"/>
      <c r="G255" s="172"/>
    </row>
    <row r="256" spans="1:7" ht="12.75" x14ac:dyDescent="0.2">
      <c r="A256" s="285"/>
      <c r="B256" s="83"/>
      <c r="C256" s="81"/>
      <c r="D256" s="82"/>
      <c r="E256" s="178"/>
      <c r="F256" s="171"/>
      <c r="G256" s="172"/>
    </row>
    <row r="257" spans="1:7" s="214" customFormat="1" ht="12.75" x14ac:dyDescent="0.2">
      <c r="A257" s="301" t="s">
        <v>368</v>
      </c>
      <c r="B257" s="223" t="s">
        <v>163</v>
      </c>
      <c r="C257" s="220"/>
      <c r="D257" s="191"/>
      <c r="E257" s="168"/>
      <c r="F257" s="171"/>
      <c r="G257" s="172"/>
    </row>
    <row r="258" spans="1:7" ht="24" x14ac:dyDescent="0.2">
      <c r="A258" s="292"/>
      <c r="B258" s="85" t="s">
        <v>558</v>
      </c>
      <c r="C258" s="86"/>
      <c r="D258" s="27"/>
      <c r="E258" s="178"/>
      <c r="F258" s="171"/>
      <c r="G258" s="172"/>
    </row>
    <row r="259" spans="1:7" ht="15.75" x14ac:dyDescent="0.2">
      <c r="A259" s="292" t="s">
        <v>132</v>
      </c>
      <c r="B259" s="85" t="s">
        <v>557</v>
      </c>
      <c r="C259" s="81" t="s">
        <v>169</v>
      </c>
      <c r="D259" s="27">
        <v>8.5</v>
      </c>
      <c r="E259" s="178"/>
      <c r="F259" s="171"/>
      <c r="G259" s="172"/>
    </row>
    <row r="260" spans="1:7" x14ac:dyDescent="0.2">
      <c r="A260" s="292"/>
      <c r="B260" s="85"/>
      <c r="C260" s="69"/>
      <c r="D260" s="27"/>
      <c r="E260" s="178"/>
      <c r="F260" s="171"/>
      <c r="G260" s="172"/>
    </row>
    <row r="261" spans="1:7" x14ac:dyDescent="0.2">
      <c r="A261" s="292"/>
      <c r="B261" s="85"/>
      <c r="C261" s="69"/>
      <c r="D261" s="27"/>
      <c r="E261" s="178"/>
      <c r="F261" s="171"/>
      <c r="G261" s="172"/>
    </row>
    <row r="262" spans="1:7" ht="12" customHeight="1" x14ac:dyDescent="0.2">
      <c r="A262" s="292"/>
      <c r="B262" s="85"/>
      <c r="C262" s="69"/>
      <c r="D262" s="27"/>
      <c r="E262" s="178"/>
      <c r="F262" s="171"/>
      <c r="G262" s="172"/>
    </row>
    <row r="263" spans="1:7" s="214" customFormat="1" ht="12" customHeight="1" x14ac:dyDescent="0.2">
      <c r="A263" s="301" t="s">
        <v>369</v>
      </c>
      <c r="B263" s="223" t="s">
        <v>507</v>
      </c>
      <c r="C263" s="220"/>
      <c r="D263" s="191"/>
      <c r="E263" s="168"/>
      <c r="F263" s="171"/>
      <c r="G263" s="172"/>
    </row>
    <row r="264" spans="1:7" ht="36" x14ac:dyDescent="0.2">
      <c r="A264" s="102"/>
      <c r="B264" s="64" t="s">
        <v>511</v>
      </c>
      <c r="C264" s="64"/>
      <c r="D264" s="64"/>
      <c r="E264" s="195"/>
      <c r="F264" s="195"/>
      <c r="G264" s="196"/>
    </row>
    <row r="265" spans="1:7" ht="24" x14ac:dyDescent="0.2">
      <c r="A265" s="103"/>
      <c r="B265" s="64" t="s">
        <v>512</v>
      </c>
      <c r="C265" s="64"/>
      <c r="D265" s="64"/>
      <c r="E265" s="195"/>
      <c r="F265" s="195"/>
      <c r="G265" s="196"/>
    </row>
    <row r="266" spans="1:7" ht="24" x14ac:dyDescent="0.2">
      <c r="A266" s="277"/>
      <c r="B266" s="195" t="s">
        <v>513</v>
      </c>
      <c r="C266" s="195"/>
      <c r="D266" s="195"/>
      <c r="E266" s="195"/>
      <c r="F266" s="195"/>
      <c r="G266" s="196"/>
    </row>
    <row r="267" spans="1:7" s="20" customFormat="1" ht="15" customHeight="1" x14ac:dyDescent="0.2">
      <c r="A267" s="301" t="s">
        <v>559</v>
      </c>
      <c r="B267" s="302" t="s">
        <v>59</v>
      </c>
      <c r="C267" s="303"/>
      <c r="D267" s="304"/>
      <c r="E267" s="168"/>
      <c r="F267" s="171"/>
      <c r="G267" s="172"/>
    </row>
    <row r="268" spans="1:7" ht="12" customHeight="1" x14ac:dyDescent="0.2">
      <c r="A268" s="285" t="s">
        <v>132</v>
      </c>
      <c r="B268" s="83" t="s">
        <v>555</v>
      </c>
      <c r="C268" s="81" t="s">
        <v>169</v>
      </c>
      <c r="D268" s="82">
        <v>8.5</v>
      </c>
      <c r="E268" s="178"/>
      <c r="F268" s="171"/>
      <c r="G268" s="172"/>
    </row>
    <row r="269" spans="1:7" ht="12" customHeight="1" x14ac:dyDescent="0.2">
      <c r="A269" s="285" t="s">
        <v>133</v>
      </c>
      <c r="B269" s="83" t="s">
        <v>556</v>
      </c>
      <c r="C269" s="69"/>
      <c r="D269" s="27"/>
      <c r="E269" s="178"/>
      <c r="F269" s="171"/>
      <c r="G269" s="172"/>
    </row>
    <row r="270" spans="1:7" ht="12" customHeight="1" x14ac:dyDescent="0.2">
      <c r="A270" s="292"/>
      <c r="B270" s="85"/>
      <c r="C270" s="69"/>
      <c r="D270" s="27"/>
      <c r="E270" s="178"/>
      <c r="F270" s="171"/>
      <c r="G270" s="172"/>
    </row>
    <row r="271" spans="1:7" ht="12" customHeight="1" thickBot="1" x14ac:dyDescent="0.25">
      <c r="A271" s="292"/>
      <c r="B271" s="85"/>
      <c r="C271" s="69"/>
      <c r="D271" s="27"/>
      <c r="E271" s="178"/>
      <c r="F271" s="171"/>
      <c r="G271" s="172"/>
    </row>
    <row r="272" spans="1:7" ht="12" customHeight="1" x14ac:dyDescent="0.2">
      <c r="A272" s="272"/>
      <c r="B272" s="132" t="s">
        <v>122</v>
      </c>
      <c r="C272" s="138"/>
      <c r="D272" s="134"/>
      <c r="E272" s="236"/>
      <c r="F272" s="237"/>
      <c r="G272" s="238"/>
    </row>
    <row r="273" spans="1:7" ht="12" customHeight="1" thickBot="1" x14ac:dyDescent="0.25">
      <c r="A273" s="273"/>
      <c r="B273" s="135" t="s">
        <v>123</v>
      </c>
      <c r="C273" s="139"/>
      <c r="D273" s="137"/>
      <c r="E273" s="233"/>
      <c r="F273" s="239"/>
      <c r="G273" s="240"/>
    </row>
    <row r="274" spans="1:7" x14ac:dyDescent="0.2">
      <c r="A274" s="287"/>
      <c r="B274" s="142"/>
      <c r="C274" s="85"/>
      <c r="D274" s="85"/>
      <c r="E274" s="178"/>
      <c r="F274" s="171"/>
      <c r="G274" s="172"/>
    </row>
    <row r="275" spans="1:7" x14ac:dyDescent="0.2">
      <c r="A275" s="287"/>
      <c r="B275" s="261" t="s">
        <v>149</v>
      </c>
      <c r="C275" s="85"/>
      <c r="D275" s="85"/>
      <c r="E275" s="178"/>
      <c r="F275" s="171"/>
      <c r="G275" s="172"/>
    </row>
    <row r="276" spans="1:7" x14ac:dyDescent="0.2">
      <c r="A276" s="287"/>
      <c r="B276" s="93" t="s">
        <v>96</v>
      </c>
      <c r="C276" s="85"/>
      <c r="D276" s="85"/>
      <c r="E276" s="178"/>
      <c r="F276" s="171"/>
      <c r="G276" s="172"/>
    </row>
    <row r="277" spans="1:7" x14ac:dyDescent="0.2">
      <c r="A277" s="287" t="s">
        <v>374</v>
      </c>
      <c r="B277" s="94" t="s">
        <v>36</v>
      </c>
      <c r="C277" s="85"/>
      <c r="D277" s="85"/>
      <c r="E277" s="178"/>
      <c r="F277" s="171"/>
      <c r="G277" s="172"/>
    </row>
    <row r="278" spans="1:7" ht="36" x14ac:dyDescent="0.2">
      <c r="A278" s="287"/>
      <c r="B278" s="85" t="s">
        <v>209</v>
      </c>
      <c r="C278" s="85"/>
      <c r="D278" s="85"/>
      <c r="E278" s="178"/>
      <c r="F278" s="171"/>
      <c r="G278" s="172"/>
    </row>
    <row r="279" spans="1:7" ht="48" x14ac:dyDescent="0.2">
      <c r="A279" s="287"/>
      <c r="B279" s="85" t="s">
        <v>208</v>
      </c>
      <c r="C279" s="85"/>
      <c r="D279" s="85"/>
      <c r="E279" s="178"/>
      <c r="F279" s="171"/>
      <c r="G279" s="172"/>
    </row>
    <row r="280" spans="1:7" ht="24" x14ac:dyDescent="0.2">
      <c r="A280" s="287"/>
      <c r="B280" s="85" t="s">
        <v>250</v>
      </c>
      <c r="C280" s="85"/>
      <c r="D280" s="85"/>
      <c r="E280" s="178"/>
      <c r="F280" s="171"/>
      <c r="G280" s="172"/>
    </row>
    <row r="281" spans="1:7" ht="36" x14ac:dyDescent="0.2">
      <c r="A281" s="287"/>
      <c r="B281" s="85" t="s">
        <v>207</v>
      </c>
      <c r="C281" s="85"/>
      <c r="D281" s="85"/>
      <c r="E281" s="178"/>
      <c r="F281" s="171"/>
      <c r="G281" s="172"/>
    </row>
    <row r="282" spans="1:7" ht="24" x14ac:dyDescent="0.2">
      <c r="A282" s="102"/>
      <c r="B282" s="85" t="s">
        <v>167</v>
      </c>
      <c r="C282" s="85"/>
      <c r="D282" s="85"/>
      <c r="E282" s="178"/>
      <c r="F282" s="171"/>
      <c r="G282" s="172"/>
    </row>
    <row r="283" spans="1:7" ht="14.25" customHeight="1" x14ac:dyDescent="0.2">
      <c r="A283" s="287"/>
      <c r="B283" s="85"/>
      <c r="C283" s="85"/>
      <c r="D283" s="85"/>
      <c r="E283" s="178"/>
      <c r="F283" s="171"/>
      <c r="G283" s="172"/>
    </row>
    <row r="284" spans="1:7" x14ac:dyDescent="0.2">
      <c r="A284" s="276" t="s">
        <v>375</v>
      </c>
      <c r="B284" s="219" t="s">
        <v>97</v>
      </c>
      <c r="C284" s="220"/>
      <c r="D284" s="191"/>
      <c r="E284" s="178"/>
      <c r="F284" s="171"/>
      <c r="G284" s="172"/>
    </row>
    <row r="285" spans="1:7" s="214" customFormat="1" x14ac:dyDescent="0.2">
      <c r="A285" s="276"/>
      <c r="B285" s="219" t="s">
        <v>232</v>
      </c>
      <c r="C285" s="220"/>
      <c r="D285" s="191"/>
      <c r="E285" s="168"/>
      <c r="F285" s="171"/>
      <c r="G285" s="172"/>
    </row>
    <row r="286" spans="1:7" x14ac:dyDescent="0.2">
      <c r="A286" s="271"/>
      <c r="B286" s="259" t="s">
        <v>284</v>
      </c>
      <c r="C286" s="77"/>
      <c r="D286" s="27"/>
      <c r="E286" s="168"/>
      <c r="F286" s="180"/>
      <c r="G286" s="181"/>
    </row>
    <row r="287" spans="1:7" x14ac:dyDescent="0.2">
      <c r="A287" s="271" t="s">
        <v>132</v>
      </c>
      <c r="B287" s="76" t="s">
        <v>626</v>
      </c>
      <c r="C287" s="77" t="s">
        <v>98</v>
      </c>
      <c r="D287" s="27">
        <v>1</v>
      </c>
      <c r="E287" s="168"/>
      <c r="F287" s="171"/>
      <c r="G287" s="172"/>
    </row>
    <row r="288" spans="1:7" x14ac:dyDescent="0.2">
      <c r="A288" s="271" t="s">
        <v>133</v>
      </c>
      <c r="B288" s="76" t="s">
        <v>280</v>
      </c>
      <c r="C288" s="77" t="s">
        <v>98</v>
      </c>
      <c r="D288" s="27">
        <v>1</v>
      </c>
      <c r="E288" s="168"/>
      <c r="F288" s="171"/>
      <c r="G288" s="172"/>
    </row>
    <row r="289" spans="1:7" ht="12.75" thickBot="1" x14ac:dyDescent="0.25">
      <c r="A289" s="271"/>
      <c r="B289" s="76"/>
      <c r="C289" s="36"/>
      <c r="D289" s="27"/>
      <c r="E289" s="168"/>
      <c r="F289" s="171"/>
      <c r="G289" s="172"/>
    </row>
    <row r="290" spans="1:7" x14ac:dyDescent="0.2">
      <c r="A290" s="288"/>
      <c r="B290" s="144" t="s">
        <v>150</v>
      </c>
      <c r="C290" s="125"/>
      <c r="D290" s="126"/>
      <c r="E290" s="243"/>
      <c r="F290" s="244"/>
      <c r="G290" s="241"/>
    </row>
    <row r="291" spans="1:7" ht="12.75" thickBot="1" x14ac:dyDescent="0.25">
      <c r="A291" s="289"/>
      <c r="B291" s="114" t="s">
        <v>151</v>
      </c>
      <c r="C291" s="145"/>
      <c r="D291" s="146"/>
      <c r="E291" s="245"/>
      <c r="F291" s="246"/>
      <c r="G291" s="242"/>
    </row>
    <row r="292" spans="1:7" x14ac:dyDescent="0.2">
      <c r="A292" s="287"/>
      <c r="B292" s="142"/>
      <c r="C292" s="85"/>
      <c r="D292" s="85"/>
      <c r="E292" s="178"/>
      <c r="F292" s="171"/>
      <c r="G292" s="172"/>
    </row>
    <row r="293" spans="1:7" x14ac:dyDescent="0.2">
      <c r="A293" s="287"/>
      <c r="B293" s="92" t="s">
        <v>152</v>
      </c>
      <c r="C293" s="85"/>
      <c r="D293" s="85"/>
      <c r="E293" s="178"/>
      <c r="F293" s="171"/>
      <c r="G293" s="172"/>
    </row>
    <row r="294" spans="1:7" x14ac:dyDescent="0.2">
      <c r="A294" s="287"/>
      <c r="B294" s="93" t="s">
        <v>131</v>
      </c>
      <c r="C294" s="85"/>
      <c r="D294" s="85"/>
      <c r="E294" s="178"/>
      <c r="F294" s="171"/>
      <c r="G294" s="172"/>
    </row>
    <row r="295" spans="1:7" x14ac:dyDescent="0.2">
      <c r="A295" s="287" t="s">
        <v>376</v>
      </c>
      <c r="B295" s="95" t="s">
        <v>36</v>
      </c>
      <c r="C295" s="85"/>
      <c r="D295" s="85"/>
      <c r="E295" s="178"/>
      <c r="F295" s="171"/>
      <c r="G295" s="172"/>
    </row>
    <row r="296" spans="1:7" ht="60" x14ac:dyDescent="0.2">
      <c r="A296" s="287"/>
      <c r="B296" s="85" t="s">
        <v>198</v>
      </c>
      <c r="C296" s="85"/>
      <c r="D296" s="85"/>
      <c r="E296" s="178"/>
      <c r="F296" s="171"/>
      <c r="G296" s="172"/>
    </row>
    <row r="297" spans="1:7" ht="36" x14ac:dyDescent="0.2">
      <c r="A297" s="287"/>
      <c r="B297" s="85" t="s">
        <v>101</v>
      </c>
      <c r="C297" s="85"/>
      <c r="D297" s="85"/>
      <c r="E297" s="178"/>
      <c r="F297" s="171"/>
      <c r="G297" s="172"/>
    </row>
    <row r="298" spans="1:7" ht="36" x14ac:dyDescent="0.2">
      <c r="A298" s="102"/>
      <c r="B298" s="85" t="s">
        <v>189</v>
      </c>
      <c r="C298" s="85"/>
      <c r="D298" s="85"/>
      <c r="E298" s="178"/>
      <c r="F298" s="171"/>
      <c r="G298" s="172"/>
    </row>
    <row r="299" spans="1:7" s="20" customFormat="1" ht="15" customHeight="1" x14ac:dyDescent="0.2">
      <c r="A299" s="301" t="s">
        <v>377</v>
      </c>
      <c r="B299" s="302" t="s">
        <v>59</v>
      </c>
      <c r="C299" s="303"/>
      <c r="D299" s="304"/>
      <c r="E299" s="168"/>
      <c r="F299" s="171"/>
      <c r="G299" s="172"/>
    </row>
    <row r="300" spans="1:7" ht="12.75" x14ac:dyDescent="0.2">
      <c r="A300" s="285"/>
      <c r="B300" s="84" t="s">
        <v>81</v>
      </c>
      <c r="C300" s="81"/>
      <c r="D300" s="82"/>
      <c r="E300" s="178"/>
      <c r="F300" s="171"/>
      <c r="G300" s="172"/>
    </row>
    <row r="301" spans="1:7" ht="12" customHeight="1" x14ac:dyDescent="0.2">
      <c r="A301" s="285" t="s">
        <v>132</v>
      </c>
      <c r="B301" s="83" t="s">
        <v>560</v>
      </c>
      <c r="C301" s="81" t="s">
        <v>169</v>
      </c>
      <c r="D301" s="82">
        <v>8.5</v>
      </c>
      <c r="E301" s="178"/>
      <c r="F301" s="171"/>
      <c r="G301" s="172"/>
    </row>
    <row r="302" spans="1:7" ht="12" customHeight="1" x14ac:dyDescent="0.2">
      <c r="A302" s="285" t="s">
        <v>133</v>
      </c>
      <c r="B302" s="83" t="s">
        <v>561</v>
      </c>
      <c r="C302" s="81" t="s">
        <v>169</v>
      </c>
      <c r="D302" s="82">
        <v>38</v>
      </c>
      <c r="E302" s="178"/>
      <c r="F302" s="171"/>
      <c r="G302" s="172"/>
    </row>
    <row r="303" spans="1:7" ht="12" customHeight="1" x14ac:dyDescent="0.2">
      <c r="A303" s="285"/>
      <c r="B303" s="83"/>
      <c r="C303" s="81"/>
      <c r="D303" s="82"/>
      <c r="E303" s="178"/>
      <c r="F303" s="171"/>
      <c r="G303" s="172"/>
    </row>
    <row r="304" spans="1:7" ht="12.75" x14ac:dyDescent="0.2">
      <c r="A304" s="285"/>
      <c r="B304" s="84"/>
      <c r="C304" s="81"/>
      <c r="D304" s="82"/>
      <c r="E304" s="178"/>
      <c r="F304" s="171"/>
      <c r="G304" s="172"/>
    </row>
    <row r="305" spans="1:7" x14ac:dyDescent="0.2">
      <c r="A305" s="102"/>
      <c r="B305" s="96"/>
      <c r="C305" s="97"/>
      <c r="D305" s="27"/>
      <c r="E305" s="168"/>
      <c r="F305" s="171"/>
      <c r="G305" s="172"/>
    </row>
    <row r="306" spans="1:7" s="214" customFormat="1" x14ac:dyDescent="0.2">
      <c r="A306" s="276" t="s">
        <v>562</v>
      </c>
      <c r="B306" s="226" t="s">
        <v>227</v>
      </c>
      <c r="C306" s="220"/>
      <c r="D306" s="191"/>
      <c r="E306" s="168"/>
      <c r="F306" s="191"/>
      <c r="G306" s="199"/>
    </row>
    <row r="307" spans="1:7" ht="36" x14ac:dyDescent="0.2">
      <c r="A307" s="102" t="s">
        <v>132</v>
      </c>
      <c r="B307" s="96" t="s">
        <v>378</v>
      </c>
      <c r="C307" s="97" t="s">
        <v>226</v>
      </c>
      <c r="D307" s="27">
        <v>17</v>
      </c>
      <c r="E307" s="168"/>
      <c r="F307" s="171"/>
      <c r="G307" s="172"/>
    </row>
    <row r="308" spans="1:7" x14ac:dyDescent="0.2">
      <c r="A308" s="102"/>
      <c r="B308" s="96"/>
      <c r="C308" s="97"/>
      <c r="D308" s="27"/>
      <c r="E308" s="168"/>
      <c r="F308" s="171"/>
      <c r="G308" s="172"/>
    </row>
    <row r="309" spans="1:7" x14ac:dyDescent="0.2">
      <c r="A309" s="102"/>
      <c r="B309" s="96"/>
      <c r="C309" s="97"/>
      <c r="D309" s="27"/>
      <c r="E309" s="168"/>
      <c r="F309" s="171"/>
      <c r="G309" s="172"/>
    </row>
    <row r="310" spans="1:7" x14ac:dyDescent="0.2">
      <c r="A310" s="102"/>
      <c r="B310" s="96"/>
      <c r="C310" s="97"/>
      <c r="D310" s="27"/>
      <c r="E310" s="168"/>
      <c r="F310" s="171"/>
      <c r="G310" s="172"/>
    </row>
    <row r="311" spans="1:7" x14ac:dyDescent="0.2">
      <c r="A311" s="102"/>
      <c r="B311" s="96"/>
      <c r="C311" s="97"/>
      <c r="D311" s="27"/>
      <c r="E311" s="168"/>
      <c r="F311" s="171"/>
      <c r="G311" s="172"/>
    </row>
    <row r="312" spans="1:7" ht="12.75" thickBot="1" x14ac:dyDescent="0.25">
      <c r="A312" s="102"/>
      <c r="B312" s="96"/>
      <c r="C312" s="97"/>
      <c r="D312" s="27"/>
      <c r="E312" s="168"/>
      <c r="F312" s="171"/>
      <c r="G312" s="172"/>
    </row>
    <row r="313" spans="1:7" x14ac:dyDescent="0.2">
      <c r="A313" s="288"/>
      <c r="B313" s="144" t="s">
        <v>153</v>
      </c>
      <c r="C313" s="147"/>
      <c r="D313" s="148"/>
      <c r="E313" s="247"/>
      <c r="F313" s="237"/>
      <c r="G313" s="238"/>
    </row>
    <row r="314" spans="1:7" ht="12" customHeight="1" thickBot="1" x14ac:dyDescent="0.25">
      <c r="A314" s="289"/>
      <c r="B314" s="114" t="s">
        <v>99</v>
      </c>
      <c r="C314" s="149"/>
      <c r="D314" s="143"/>
      <c r="E314" s="248"/>
      <c r="F314" s="239"/>
      <c r="G314" s="240"/>
    </row>
    <row r="315" spans="1:7" x14ac:dyDescent="0.2">
      <c r="A315" s="102"/>
      <c r="B315" s="73" t="s">
        <v>100</v>
      </c>
      <c r="C315" s="26"/>
      <c r="D315" s="27"/>
      <c r="E315" s="168"/>
      <c r="F315" s="171"/>
      <c r="G315" s="172"/>
    </row>
    <row r="316" spans="1:7" x14ac:dyDescent="0.2">
      <c r="A316" s="102"/>
      <c r="B316" s="42" t="s">
        <v>83</v>
      </c>
      <c r="C316" s="26"/>
      <c r="D316" s="27"/>
      <c r="E316" s="168"/>
      <c r="F316" s="171"/>
      <c r="G316" s="172"/>
    </row>
    <row r="317" spans="1:7" x14ac:dyDescent="0.2">
      <c r="A317" s="102" t="s">
        <v>379</v>
      </c>
      <c r="B317" s="31" t="s">
        <v>36</v>
      </c>
      <c r="C317" s="26" t="s">
        <v>51</v>
      </c>
      <c r="D317" s="27"/>
      <c r="E317" s="168"/>
      <c r="F317" s="171"/>
      <c r="G317" s="172"/>
    </row>
    <row r="318" spans="1:7" ht="72" x14ac:dyDescent="0.2">
      <c r="A318" s="271"/>
      <c r="B318" s="41" t="s">
        <v>214</v>
      </c>
      <c r="C318" s="60"/>
      <c r="D318" s="60"/>
      <c r="E318" s="183"/>
      <c r="F318" s="183"/>
      <c r="G318" s="203"/>
    </row>
    <row r="319" spans="1:7" ht="24" x14ac:dyDescent="0.2">
      <c r="A319" s="271"/>
      <c r="B319" s="41" t="s">
        <v>213</v>
      </c>
      <c r="C319" s="60"/>
      <c r="D319" s="60"/>
      <c r="E319" s="183"/>
      <c r="F319" s="183"/>
      <c r="G319" s="203"/>
    </row>
    <row r="320" spans="1:7" ht="48" x14ac:dyDescent="0.2">
      <c r="A320" s="271"/>
      <c r="B320" s="41" t="s">
        <v>243</v>
      </c>
      <c r="C320" s="60"/>
      <c r="D320" s="60"/>
      <c r="E320" s="183"/>
      <c r="F320" s="183"/>
      <c r="G320" s="203"/>
    </row>
    <row r="321" spans="1:7" ht="72" x14ac:dyDescent="0.2">
      <c r="A321" s="271"/>
      <c r="B321" s="41" t="s">
        <v>244</v>
      </c>
      <c r="C321" s="60"/>
      <c r="D321" s="60"/>
      <c r="E321" s="183"/>
      <c r="F321" s="183"/>
      <c r="G321" s="203"/>
    </row>
    <row r="322" spans="1:7" x14ac:dyDescent="0.2">
      <c r="A322" s="276" t="s">
        <v>380</v>
      </c>
      <c r="B322" s="219" t="s">
        <v>59</v>
      </c>
      <c r="C322" s="220"/>
      <c r="D322" s="191"/>
      <c r="E322" s="168"/>
      <c r="F322" s="171"/>
      <c r="G322" s="172"/>
    </row>
    <row r="323" spans="1:7" ht="24" x14ac:dyDescent="0.2">
      <c r="A323" s="102" t="s">
        <v>132</v>
      </c>
      <c r="B323" s="98" t="s">
        <v>245</v>
      </c>
      <c r="C323" s="99" t="s">
        <v>120</v>
      </c>
      <c r="D323" s="27">
        <v>89.775000000000006</v>
      </c>
      <c r="E323" s="168"/>
      <c r="F323" s="171"/>
      <c r="G323" s="172"/>
    </row>
    <row r="324" spans="1:7" ht="13.5" x14ac:dyDescent="0.2">
      <c r="A324" s="102" t="s">
        <v>133</v>
      </c>
      <c r="B324" s="98" t="s">
        <v>246</v>
      </c>
      <c r="C324" s="99" t="s">
        <v>120</v>
      </c>
      <c r="D324" s="27">
        <v>89.775000000000006</v>
      </c>
      <c r="E324" s="168"/>
      <c r="F324" s="171"/>
      <c r="G324" s="172"/>
    </row>
    <row r="325" spans="1:7" ht="13.5" x14ac:dyDescent="0.2">
      <c r="A325" s="102" t="s">
        <v>137</v>
      </c>
      <c r="B325" s="98" t="s">
        <v>247</v>
      </c>
      <c r="C325" s="99" t="s">
        <v>120</v>
      </c>
      <c r="D325" s="27">
        <v>46.5</v>
      </c>
      <c r="E325" s="168"/>
      <c r="F325" s="171"/>
      <c r="G325" s="172"/>
    </row>
    <row r="326" spans="1:7" x14ac:dyDescent="0.2">
      <c r="A326" s="102"/>
      <c r="B326" s="98"/>
      <c r="C326" s="99"/>
      <c r="D326" s="27"/>
      <c r="E326" s="168"/>
      <c r="F326" s="171"/>
      <c r="G326" s="172"/>
    </row>
    <row r="327" spans="1:7" x14ac:dyDescent="0.2">
      <c r="A327" s="276" t="s">
        <v>381</v>
      </c>
      <c r="B327" s="219" t="s">
        <v>206</v>
      </c>
      <c r="C327" s="220"/>
      <c r="D327" s="191"/>
      <c r="E327" s="168"/>
      <c r="F327" s="171"/>
      <c r="G327" s="172"/>
    </row>
    <row r="328" spans="1:7" ht="24" x14ac:dyDescent="0.2">
      <c r="A328" s="102" t="s">
        <v>132</v>
      </c>
      <c r="B328" s="98" t="s">
        <v>245</v>
      </c>
      <c r="C328" s="99" t="s">
        <v>120</v>
      </c>
      <c r="D328" s="27">
        <v>5.3999999999999995</v>
      </c>
      <c r="E328" s="168"/>
      <c r="F328" s="171"/>
      <c r="G328" s="172"/>
    </row>
    <row r="329" spans="1:7" ht="13.5" x14ac:dyDescent="0.2">
      <c r="A329" s="102" t="s">
        <v>133</v>
      </c>
      <c r="B329" s="98" t="s">
        <v>246</v>
      </c>
      <c r="C329" s="99" t="s">
        <v>120</v>
      </c>
      <c r="D329" s="27">
        <v>5.3999999999999995</v>
      </c>
      <c r="E329" s="168"/>
      <c r="F329" s="171"/>
      <c r="G329" s="172"/>
    </row>
    <row r="330" spans="1:7" ht="13.5" x14ac:dyDescent="0.2">
      <c r="A330" s="102" t="s">
        <v>137</v>
      </c>
      <c r="B330" s="98" t="s">
        <v>248</v>
      </c>
      <c r="C330" s="99" t="s">
        <v>120</v>
      </c>
      <c r="D330" s="27">
        <v>23.099999999999998</v>
      </c>
      <c r="E330" s="168"/>
      <c r="F330" s="171"/>
      <c r="G330" s="172"/>
    </row>
    <row r="331" spans="1:7" x14ac:dyDescent="0.2">
      <c r="A331" s="102"/>
      <c r="B331" s="98"/>
      <c r="C331" s="99"/>
      <c r="D331" s="27"/>
      <c r="E331" s="168"/>
      <c r="F331" s="171"/>
      <c r="G331" s="172"/>
    </row>
    <row r="332" spans="1:7" x14ac:dyDescent="0.2">
      <c r="A332" s="102"/>
      <c r="B332" s="98"/>
      <c r="C332" s="99"/>
      <c r="D332" s="27"/>
      <c r="E332" s="168"/>
      <c r="F332" s="171"/>
      <c r="G332" s="172"/>
    </row>
    <row r="333" spans="1:7" x14ac:dyDescent="0.2">
      <c r="A333" s="102"/>
      <c r="B333" s="98"/>
      <c r="C333" s="99"/>
      <c r="D333" s="27"/>
      <c r="E333" s="168"/>
      <c r="F333" s="171"/>
      <c r="G333" s="172"/>
    </row>
    <row r="334" spans="1:7" x14ac:dyDescent="0.2">
      <c r="A334" s="102"/>
      <c r="B334" s="98"/>
      <c r="C334" s="99"/>
      <c r="D334" s="27"/>
      <c r="E334" s="168"/>
      <c r="F334" s="171"/>
      <c r="G334" s="172"/>
    </row>
    <row r="335" spans="1:7" x14ac:dyDescent="0.2">
      <c r="A335" s="102"/>
      <c r="B335" s="98"/>
      <c r="C335" s="99"/>
      <c r="D335" s="27"/>
      <c r="E335" s="168"/>
      <c r="F335" s="171"/>
      <c r="G335" s="172"/>
    </row>
    <row r="336" spans="1:7" x14ac:dyDescent="0.2">
      <c r="A336" s="102"/>
      <c r="B336" s="98"/>
      <c r="C336" s="99"/>
      <c r="D336" s="27"/>
      <c r="E336" s="168"/>
      <c r="F336" s="171"/>
      <c r="G336" s="172"/>
    </row>
    <row r="337" spans="1:7" x14ac:dyDescent="0.2">
      <c r="A337" s="102"/>
      <c r="B337" s="98"/>
      <c r="C337" s="99"/>
      <c r="D337" s="27"/>
      <c r="E337" s="168"/>
      <c r="F337" s="171"/>
      <c r="G337" s="172"/>
    </row>
    <row r="338" spans="1:7" x14ac:dyDescent="0.2">
      <c r="A338" s="102"/>
      <c r="B338" s="98"/>
      <c r="C338" s="99"/>
      <c r="D338" s="27"/>
      <c r="E338" s="168"/>
      <c r="F338" s="171"/>
      <c r="G338" s="172"/>
    </row>
    <row r="339" spans="1:7" ht="12.75" thickBot="1" x14ac:dyDescent="0.25">
      <c r="A339" s="102"/>
      <c r="B339" s="98"/>
      <c r="C339" s="99"/>
      <c r="D339" s="27"/>
      <c r="E339" s="168"/>
      <c r="F339" s="171"/>
      <c r="G339" s="172"/>
    </row>
    <row r="340" spans="1:7" ht="12" customHeight="1" x14ac:dyDescent="0.2">
      <c r="A340" s="288"/>
      <c r="B340" s="144" t="s">
        <v>154</v>
      </c>
      <c r="C340" s="138"/>
      <c r="D340" s="134"/>
      <c r="E340" s="236"/>
      <c r="F340" s="237"/>
      <c r="G340" s="238"/>
    </row>
    <row r="341" spans="1:7" ht="12" customHeight="1" thickBot="1" x14ac:dyDescent="0.25">
      <c r="A341" s="289"/>
      <c r="B341" s="114" t="s">
        <v>102</v>
      </c>
      <c r="C341" s="139"/>
      <c r="D341" s="137"/>
      <c r="E341" s="233"/>
      <c r="F341" s="239"/>
      <c r="G341" s="240"/>
    </row>
    <row r="342" spans="1:7" ht="12" customHeight="1" x14ac:dyDescent="0.2">
      <c r="A342" s="102"/>
      <c r="B342" s="73" t="s">
        <v>103</v>
      </c>
      <c r="C342" s="26"/>
      <c r="D342" s="27"/>
      <c r="E342" s="168"/>
      <c r="F342" s="171"/>
      <c r="G342" s="172"/>
    </row>
    <row r="343" spans="1:7" ht="12" customHeight="1" x14ac:dyDescent="0.2">
      <c r="A343" s="102"/>
      <c r="B343" s="42" t="s">
        <v>85</v>
      </c>
      <c r="C343" s="26"/>
      <c r="D343" s="27"/>
      <c r="E343" s="168"/>
      <c r="F343" s="171"/>
      <c r="G343" s="172"/>
    </row>
    <row r="344" spans="1:7" ht="12" customHeight="1" x14ac:dyDescent="0.2">
      <c r="A344" s="102" t="s">
        <v>382</v>
      </c>
      <c r="B344" s="31" t="s">
        <v>36</v>
      </c>
      <c r="C344" s="26"/>
      <c r="D344" s="27"/>
      <c r="E344" s="168"/>
      <c r="F344" s="171"/>
      <c r="G344" s="172"/>
    </row>
    <row r="345" spans="1:7" ht="53.25" customHeight="1" x14ac:dyDescent="0.2">
      <c r="A345" s="271"/>
      <c r="B345" s="41" t="s">
        <v>117</v>
      </c>
      <c r="C345" s="41"/>
      <c r="D345" s="41"/>
      <c r="E345" s="193"/>
      <c r="F345" s="193"/>
      <c r="G345" s="194"/>
    </row>
    <row r="346" spans="1:7" s="214" customFormat="1" ht="12" customHeight="1" x14ac:dyDescent="0.2">
      <c r="A346" s="276" t="s">
        <v>383</v>
      </c>
      <c r="B346" s="217" t="s">
        <v>224</v>
      </c>
      <c r="C346" s="220"/>
      <c r="D346" s="191"/>
      <c r="E346" s="168"/>
      <c r="F346" s="191"/>
      <c r="G346" s="199"/>
    </row>
    <row r="347" spans="1:7" ht="48.75" customHeight="1" x14ac:dyDescent="0.2">
      <c r="A347" s="102"/>
      <c r="B347" s="76" t="s">
        <v>263</v>
      </c>
      <c r="C347" s="77"/>
      <c r="D347" s="27"/>
      <c r="E347" s="168"/>
      <c r="F347" s="171"/>
      <c r="G347" s="172"/>
    </row>
    <row r="348" spans="1:7" ht="13.5" customHeight="1" x14ac:dyDescent="0.2">
      <c r="A348" s="102" t="s">
        <v>132</v>
      </c>
      <c r="B348" s="76" t="s">
        <v>497</v>
      </c>
      <c r="C348" s="77" t="s">
        <v>385</v>
      </c>
      <c r="D348" s="27">
        <v>8.5</v>
      </c>
      <c r="E348" s="168"/>
      <c r="F348" s="171"/>
      <c r="G348" s="172"/>
    </row>
    <row r="349" spans="1:7" x14ac:dyDescent="0.2">
      <c r="A349" s="102" t="s">
        <v>133</v>
      </c>
      <c r="B349" s="76" t="s">
        <v>425</v>
      </c>
      <c r="C349" s="77" t="s">
        <v>385</v>
      </c>
      <c r="D349" s="27">
        <v>25.799999999999997</v>
      </c>
      <c r="E349" s="168"/>
      <c r="F349" s="171"/>
      <c r="G349" s="172"/>
    </row>
    <row r="350" spans="1:7" ht="26.25" customHeight="1" x14ac:dyDescent="0.2">
      <c r="A350" s="102" t="s">
        <v>137</v>
      </c>
      <c r="B350" s="76" t="s">
        <v>495</v>
      </c>
      <c r="C350" s="77" t="s">
        <v>385</v>
      </c>
      <c r="D350" s="27">
        <v>123.26666666666667</v>
      </c>
      <c r="E350" s="168"/>
      <c r="F350" s="171"/>
      <c r="G350" s="172"/>
    </row>
    <row r="351" spans="1:7" ht="24" x14ac:dyDescent="0.2">
      <c r="A351" s="102" t="s">
        <v>138</v>
      </c>
      <c r="B351" s="76" t="s">
        <v>225</v>
      </c>
      <c r="C351" s="99" t="s">
        <v>120</v>
      </c>
      <c r="D351" s="27">
        <v>71.38000000000001</v>
      </c>
      <c r="E351" s="168"/>
      <c r="F351" s="171"/>
      <c r="G351" s="172"/>
    </row>
    <row r="352" spans="1:7" ht="24" x14ac:dyDescent="0.2">
      <c r="A352" s="102" t="s">
        <v>139</v>
      </c>
      <c r="B352" s="76" t="s">
        <v>286</v>
      </c>
      <c r="C352" s="99" t="s">
        <v>120</v>
      </c>
      <c r="D352" s="27">
        <v>71.38000000000001</v>
      </c>
      <c r="E352" s="168"/>
      <c r="F352" s="171"/>
      <c r="G352" s="172"/>
    </row>
    <row r="353" spans="1:7" x14ac:dyDescent="0.2">
      <c r="A353" s="102"/>
      <c r="B353" s="76"/>
      <c r="C353" s="99"/>
      <c r="D353" s="27"/>
      <c r="E353" s="168"/>
      <c r="F353" s="171"/>
      <c r="G353" s="172"/>
    </row>
    <row r="354" spans="1:7" ht="12" customHeight="1" x14ac:dyDescent="0.2">
      <c r="A354" s="102"/>
      <c r="B354" s="76"/>
      <c r="C354" s="99"/>
      <c r="D354" s="27"/>
      <c r="E354" s="168"/>
      <c r="F354" s="171"/>
      <c r="G354" s="172"/>
    </row>
    <row r="355" spans="1:7" ht="12" customHeight="1" x14ac:dyDescent="0.2">
      <c r="A355" s="102"/>
      <c r="B355" s="76"/>
      <c r="C355" s="99"/>
      <c r="D355" s="27"/>
      <c r="E355" s="168"/>
      <c r="F355" s="171"/>
      <c r="G355" s="172"/>
    </row>
    <row r="356" spans="1:7" ht="12.75" thickBot="1" x14ac:dyDescent="0.25">
      <c r="A356" s="102"/>
      <c r="B356" s="76"/>
      <c r="C356" s="99"/>
      <c r="D356" s="27"/>
      <c r="E356" s="168"/>
      <c r="F356" s="171"/>
      <c r="G356" s="172"/>
    </row>
    <row r="357" spans="1:7" x14ac:dyDescent="0.2">
      <c r="A357" s="288"/>
      <c r="B357" s="144" t="s">
        <v>155</v>
      </c>
      <c r="C357" s="147"/>
      <c r="D357" s="249"/>
      <c r="E357" s="236"/>
      <c r="F357" s="237"/>
      <c r="G357" s="238"/>
    </row>
    <row r="358" spans="1:7" ht="12.75" thickBot="1" x14ac:dyDescent="0.25">
      <c r="A358" s="289"/>
      <c r="B358" s="114" t="s">
        <v>104</v>
      </c>
      <c r="C358" s="149"/>
      <c r="D358" s="250"/>
      <c r="E358" s="233"/>
      <c r="F358" s="239"/>
      <c r="G358" s="240"/>
    </row>
    <row r="359" spans="1:7" x14ac:dyDescent="0.2">
      <c r="A359" s="102"/>
      <c r="B359" s="91"/>
      <c r="C359" s="26"/>
      <c r="D359" s="27"/>
      <c r="E359" s="168"/>
      <c r="F359" s="171"/>
      <c r="G359" s="172"/>
    </row>
    <row r="360" spans="1:7" x14ac:dyDescent="0.2">
      <c r="A360" s="102"/>
      <c r="B360" s="73" t="s">
        <v>105</v>
      </c>
      <c r="C360" s="26"/>
      <c r="D360" s="27"/>
      <c r="E360" s="168"/>
      <c r="F360" s="171"/>
      <c r="G360" s="172"/>
    </row>
    <row r="361" spans="1:7" ht="13.5" customHeight="1" x14ac:dyDescent="0.2">
      <c r="A361" s="102"/>
      <c r="B361" s="42" t="s">
        <v>108</v>
      </c>
      <c r="C361" s="26"/>
      <c r="D361" s="27"/>
      <c r="E361" s="168"/>
      <c r="F361" s="171"/>
      <c r="G361" s="172"/>
    </row>
    <row r="362" spans="1:7" x14ac:dyDescent="0.2">
      <c r="A362" s="102" t="s">
        <v>390</v>
      </c>
      <c r="B362" s="31" t="s">
        <v>36</v>
      </c>
      <c r="C362" s="26"/>
      <c r="D362" s="27"/>
      <c r="E362" s="168"/>
      <c r="F362" s="171"/>
      <c r="G362" s="172"/>
    </row>
    <row r="363" spans="1:7" ht="48" x14ac:dyDescent="0.2">
      <c r="A363" s="102"/>
      <c r="B363" s="64" t="s">
        <v>674</v>
      </c>
      <c r="C363" s="74"/>
      <c r="D363" s="74"/>
      <c r="E363" s="197"/>
      <c r="F363" s="197"/>
      <c r="G363" s="198"/>
    </row>
    <row r="364" spans="1:7" ht="48" x14ac:dyDescent="0.2">
      <c r="A364" s="103"/>
      <c r="B364" s="64" t="s">
        <v>128</v>
      </c>
      <c r="C364" s="74"/>
      <c r="D364" s="74"/>
      <c r="E364" s="197"/>
      <c r="F364" s="197"/>
      <c r="G364" s="198"/>
    </row>
    <row r="365" spans="1:7" ht="24" x14ac:dyDescent="0.2">
      <c r="A365" s="102"/>
      <c r="B365" s="64" t="s">
        <v>201</v>
      </c>
      <c r="C365" s="74"/>
      <c r="D365" s="74"/>
      <c r="E365" s="197"/>
      <c r="F365" s="197"/>
      <c r="G365" s="198"/>
    </row>
    <row r="366" spans="1:7" ht="84" x14ac:dyDescent="0.2">
      <c r="A366" s="102"/>
      <c r="B366" s="64" t="s">
        <v>127</v>
      </c>
      <c r="C366" s="74"/>
      <c r="D366" s="74"/>
      <c r="E366" s="197"/>
      <c r="F366" s="197"/>
      <c r="G366" s="198"/>
    </row>
    <row r="367" spans="1:7" ht="24" x14ac:dyDescent="0.2">
      <c r="A367" s="102"/>
      <c r="B367" s="64" t="s">
        <v>202</v>
      </c>
      <c r="C367" s="74"/>
      <c r="D367" s="74"/>
      <c r="E367" s="197"/>
      <c r="F367" s="197"/>
      <c r="G367" s="198"/>
    </row>
    <row r="368" spans="1:7" x14ac:dyDescent="0.2">
      <c r="A368" s="295" t="s">
        <v>391</v>
      </c>
      <c r="B368" s="227" t="s">
        <v>59</v>
      </c>
      <c r="C368" s="224"/>
      <c r="D368" s="299"/>
      <c r="E368" s="202"/>
      <c r="F368" s="171"/>
      <c r="G368" s="172"/>
    </row>
    <row r="369" spans="1:7" s="214" customFormat="1" x14ac:dyDescent="0.2">
      <c r="A369" s="295" t="s">
        <v>392</v>
      </c>
      <c r="B369" s="227" t="s">
        <v>109</v>
      </c>
      <c r="C369" s="220"/>
      <c r="D369" s="228"/>
      <c r="E369" s="168"/>
      <c r="F369" s="191"/>
      <c r="G369" s="199"/>
    </row>
    <row r="370" spans="1:7" x14ac:dyDescent="0.2">
      <c r="A370" s="101" t="s">
        <v>146</v>
      </c>
      <c r="B370" s="70" t="s">
        <v>164</v>
      </c>
      <c r="C370" s="97" t="s">
        <v>12</v>
      </c>
      <c r="D370" s="71">
        <v>1</v>
      </c>
      <c r="E370" s="441"/>
      <c r="F370" s="317"/>
      <c r="G370" s="443"/>
    </row>
    <row r="371" spans="1:7" ht="24" x14ac:dyDescent="0.2">
      <c r="A371" s="101" t="s">
        <v>147</v>
      </c>
      <c r="B371" s="444" t="s">
        <v>661</v>
      </c>
      <c r="C371" s="97" t="s">
        <v>12</v>
      </c>
      <c r="D371" s="71">
        <v>1</v>
      </c>
      <c r="E371" s="441"/>
      <c r="F371" s="317"/>
      <c r="G371" s="443"/>
    </row>
    <row r="372" spans="1:7" x14ac:dyDescent="0.2">
      <c r="A372" s="437" t="s">
        <v>393</v>
      </c>
      <c r="B372" s="446" t="s">
        <v>110</v>
      </c>
      <c r="C372" s="439"/>
      <c r="D372" s="440"/>
      <c r="E372" s="441"/>
      <c r="F372" s="317"/>
      <c r="G372" s="443"/>
    </row>
    <row r="373" spans="1:7" x14ac:dyDescent="0.2">
      <c r="A373" s="101" t="s">
        <v>132</v>
      </c>
      <c r="B373" s="76" t="s">
        <v>426</v>
      </c>
      <c r="C373" s="97" t="s">
        <v>98</v>
      </c>
      <c r="D373" s="71">
        <v>1</v>
      </c>
      <c r="E373" s="441"/>
      <c r="F373" s="317"/>
      <c r="G373" s="443"/>
    </row>
    <row r="374" spans="1:7" x14ac:dyDescent="0.2">
      <c r="A374" s="437" t="s">
        <v>394</v>
      </c>
      <c r="B374" s="448" t="s">
        <v>165</v>
      </c>
      <c r="C374" s="264"/>
      <c r="D374" s="440"/>
      <c r="E374" s="441"/>
      <c r="F374" s="317"/>
      <c r="G374" s="443"/>
    </row>
    <row r="375" spans="1:7" ht="48" x14ac:dyDescent="0.2">
      <c r="A375" s="101" t="s">
        <v>395</v>
      </c>
      <c r="B375" s="70" t="s">
        <v>396</v>
      </c>
      <c r="C375" s="97" t="s">
        <v>12</v>
      </c>
      <c r="D375" s="71">
        <v>1</v>
      </c>
      <c r="E375" s="441"/>
      <c r="F375" s="317"/>
      <c r="G375" s="443"/>
    </row>
    <row r="376" spans="1:7" ht="12.75" customHeight="1" x14ac:dyDescent="0.2">
      <c r="A376" s="101"/>
      <c r="B376" s="70"/>
      <c r="C376" s="36"/>
      <c r="D376" s="71"/>
      <c r="E376" s="441"/>
      <c r="F376" s="317"/>
      <c r="G376" s="443"/>
    </row>
    <row r="377" spans="1:7" ht="12.75" customHeight="1" x14ac:dyDescent="0.2">
      <c r="A377" s="101"/>
      <c r="B377" s="70"/>
      <c r="C377" s="36"/>
      <c r="D377" s="71"/>
      <c r="E377" s="168"/>
      <c r="F377" s="171"/>
      <c r="G377" s="172"/>
    </row>
    <row r="378" spans="1:7" ht="12.75" customHeight="1" thickBot="1" x14ac:dyDescent="0.25">
      <c r="A378" s="119"/>
      <c r="B378" s="120"/>
      <c r="C378" s="115"/>
      <c r="D378" s="121"/>
      <c r="E378" s="168"/>
      <c r="F378" s="171"/>
      <c r="G378" s="172"/>
    </row>
    <row r="379" spans="1:7" ht="12" customHeight="1" x14ac:dyDescent="0.2">
      <c r="A379" s="101"/>
      <c r="B379" s="70"/>
      <c r="C379" s="97"/>
      <c r="D379" s="71"/>
      <c r="E379" s="168"/>
      <c r="F379" s="171"/>
      <c r="G379" s="172"/>
    </row>
    <row r="380" spans="1:7" ht="7.5" customHeight="1" x14ac:dyDescent="0.2">
      <c r="A380" s="102"/>
      <c r="B380" s="76"/>
      <c r="C380" s="99"/>
      <c r="D380" s="27"/>
      <c r="E380" s="168"/>
      <c r="F380" s="171"/>
      <c r="G380" s="172"/>
    </row>
    <row r="381" spans="1:7" x14ac:dyDescent="0.2">
      <c r="A381" s="295" t="s">
        <v>397</v>
      </c>
      <c r="B381" s="227" t="s">
        <v>206</v>
      </c>
      <c r="C381" s="224"/>
      <c r="D381" s="299"/>
      <c r="E381" s="202"/>
      <c r="F381" s="171"/>
      <c r="G381" s="172"/>
    </row>
    <row r="382" spans="1:7" s="214" customFormat="1" x14ac:dyDescent="0.2">
      <c r="A382" s="295" t="s">
        <v>398</v>
      </c>
      <c r="B382" s="100" t="s">
        <v>165</v>
      </c>
      <c r="C382" s="229"/>
      <c r="D382" s="228"/>
      <c r="E382" s="168"/>
      <c r="F382" s="171"/>
      <c r="G382" s="172"/>
    </row>
    <row r="383" spans="1:7" ht="48" x14ac:dyDescent="0.2">
      <c r="A383" s="101" t="s">
        <v>132</v>
      </c>
      <c r="B383" s="70" t="s">
        <v>228</v>
      </c>
      <c r="C383" s="97" t="s">
        <v>12</v>
      </c>
      <c r="D383" s="71">
        <v>1</v>
      </c>
      <c r="E383" s="168"/>
      <c r="F383" s="171"/>
      <c r="G383" s="172"/>
    </row>
    <row r="384" spans="1:7" ht="12.75" thickBot="1" x14ac:dyDescent="0.25">
      <c r="A384" s="102"/>
      <c r="B384" s="76"/>
      <c r="C384" s="99"/>
      <c r="D384" s="27"/>
      <c r="E384" s="168"/>
      <c r="F384" s="171"/>
      <c r="G384" s="172"/>
    </row>
    <row r="385" spans="1:7" x14ac:dyDescent="0.2">
      <c r="A385" s="288"/>
      <c r="B385" s="144" t="s">
        <v>156</v>
      </c>
      <c r="C385" s="138"/>
      <c r="D385" s="134"/>
      <c r="E385" s="236"/>
      <c r="F385" s="237"/>
      <c r="G385" s="238"/>
    </row>
    <row r="386" spans="1:7" ht="12.75" thickBot="1" x14ac:dyDescent="0.25">
      <c r="A386" s="289"/>
      <c r="B386" s="114" t="s">
        <v>106</v>
      </c>
      <c r="C386" s="139"/>
      <c r="D386" s="137"/>
      <c r="E386" s="233"/>
      <c r="F386" s="239"/>
      <c r="G386" s="240"/>
    </row>
    <row r="387" spans="1:7" x14ac:dyDescent="0.2">
      <c r="A387" s="290"/>
      <c r="B387" s="63"/>
      <c r="C387" s="99"/>
      <c r="D387" s="27"/>
      <c r="E387" s="168"/>
      <c r="F387" s="171"/>
      <c r="G387" s="172"/>
    </row>
    <row r="388" spans="1:7" x14ac:dyDescent="0.2">
      <c r="A388" s="102"/>
      <c r="B388" s="73" t="s">
        <v>107</v>
      </c>
      <c r="C388" s="99"/>
      <c r="D388" s="27"/>
      <c r="E388" s="168"/>
      <c r="F388" s="171"/>
      <c r="G388" s="172"/>
    </row>
    <row r="389" spans="1:7" x14ac:dyDescent="0.2">
      <c r="A389" s="102"/>
      <c r="B389" s="42" t="s">
        <v>88</v>
      </c>
      <c r="C389" s="26"/>
      <c r="D389" s="27"/>
      <c r="E389" s="168"/>
      <c r="F389" s="171"/>
      <c r="G389" s="172"/>
    </row>
    <row r="390" spans="1:7" x14ac:dyDescent="0.2">
      <c r="A390" s="102" t="s">
        <v>403</v>
      </c>
      <c r="B390" s="31" t="s">
        <v>36</v>
      </c>
      <c r="C390" s="26"/>
      <c r="D390" s="27"/>
      <c r="E390" s="191"/>
      <c r="F390" s="171"/>
      <c r="G390" s="172"/>
    </row>
    <row r="391" spans="1:7" ht="48" x14ac:dyDescent="0.2">
      <c r="A391" s="102"/>
      <c r="B391" s="64" t="s">
        <v>211</v>
      </c>
      <c r="C391" s="74"/>
      <c r="D391" s="74"/>
      <c r="E391" s="197"/>
      <c r="F391" s="197"/>
      <c r="G391" s="198"/>
    </row>
    <row r="392" spans="1:7" ht="48" x14ac:dyDescent="0.2">
      <c r="A392" s="102"/>
      <c r="B392" s="64" t="s">
        <v>212</v>
      </c>
      <c r="C392" s="74"/>
      <c r="D392" s="74"/>
      <c r="E392" s="197"/>
      <c r="F392" s="197"/>
      <c r="G392" s="198"/>
    </row>
    <row r="393" spans="1:7" ht="60" x14ac:dyDescent="0.2">
      <c r="A393" s="102"/>
      <c r="B393" s="64" t="s">
        <v>429</v>
      </c>
      <c r="C393" s="74"/>
      <c r="D393" s="74"/>
      <c r="E393" s="197"/>
      <c r="F393" s="197"/>
      <c r="G393" s="198"/>
    </row>
    <row r="394" spans="1:7" ht="48" x14ac:dyDescent="0.2">
      <c r="A394" s="103"/>
      <c r="B394" s="64" t="s">
        <v>144</v>
      </c>
      <c r="C394" s="74"/>
      <c r="D394" s="74"/>
      <c r="E394" s="197"/>
      <c r="F394" s="197"/>
      <c r="G394" s="198"/>
    </row>
    <row r="395" spans="1:7" ht="24" x14ac:dyDescent="0.2">
      <c r="A395" s="102"/>
      <c r="B395" s="64" t="s">
        <v>210</v>
      </c>
      <c r="C395" s="74"/>
      <c r="D395" s="74"/>
      <c r="E395" s="197"/>
      <c r="F395" s="197"/>
      <c r="G395" s="198"/>
    </row>
    <row r="396" spans="1:7" ht="168" x14ac:dyDescent="0.2">
      <c r="A396" s="102"/>
      <c r="B396" s="64" t="s">
        <v>314</v>
      </c>
      <c r="C396" s="74"/>
      <c r="D396" s="74"/>
      <c r="E396" s="197"/>
      <c r="F396" s="197"/>
      <c r="G396" s="198"/>
    </row>
    <row r="397" spans="1:7" ht="48" x14ac:dyDescent="0.2">
      <c r="A397" s="102"/>
      <c r="B397" s="64" t="s">
        <v>315</v>
      </c>
      <c r="C397" s="74"/>
      <c r="D397" s="74"/>
      <c r="E397" s="197"/>
      <c r="F397" s="197"/>
      <c r="G397" s="198"/>
    </row>
    <row r="398" spans="1:7" ht="36" x14ac:dyDescent="0.2">
      <c r="A398" s="102"/>
      <c r="B398" s="64" t="s">
        <v>316</v>
      </c>
      <c r="C398" s="74"/>
      <c r="D398" s="74"/>
      <c r="E398" s="197"/>
      <c r="F398" s="197"/>
      <c r="G398" s="198"/>
    </row>
    <row r="399" spans="1:7" x14ac:dyDescent="0.2">
      <c r="A399" s="295" t="s">
        <v>404</v>
      </c>
      <c r="B399" s="227" t="s">
        <v>59</v>
      </c>
      <c r="C399" s="224"/>
      <c r="D399" s="299"/>
      <c r="E399" s="202"/>
      <c r="F399" s="171"/>
      <c r="G399" s="172"/>
    </row>
    <row r="400" spans="1:7" s="16" customFormat="1" ht="15.75" customHeight="1" x14ac:dyDescent="0.2">
      <c r="A400" s="291" t="s">
        <v>405</v>
      </c>
      <c r="B400" s="104" t="s">
        <v>171</v>
      </c>
      <c r="C400" s="81"/>
      <c r="D400" s="82"/>
      <c r="E400" s="168"/>
      <c r="F400" s="171"/>
      <c r="G400" s="172"/>
    </row>
    <row r="401" spans="1:7" ht="25.5" x14ac:dyDescent="0.2">
      <c r="A401" s="291" t="s">
        <v>415</v>
      </c>
      <c r="B401" s="429" t="s">
        <v>402</v>
      </c>
      <c r="C401" s="81" t="s">
        <v>7</v>
      </c>
      <c r="D401" s="82">
        <v>1</v>
      </c>
      <c r="E401" s="168"/>
      <c r="F401" s="206"/>
      <c r="G401" s="190"/>
    </row>
    <row r="402" spans="1:7" ht="12.75" x14ac:dyDescent="0.2">
      <c r="A402" s="291"/>
      <c r="B402" s="429"/>
      <c r="C402" s="106"/>
      <c r="D402" s="107"/>
      <c r="E402" s="168"/>
      <c r="F402" s="206"/>
      <c r="G402" s="207"/>
    </row>
    <row r="403" spans="1:7" ht="12.75" x14ac:dyDescent="0.2">
      <c r="A403" s="291" t="s">
        <v>406</v>
      </c>
      <c r="B403" s="104" t="s">
        <v>172</v>
      </c>
      <c r="C403" s="81"/>
      <c r="D403" s="110"/>
      <c r="E403" s="441"/>
      <c r="F403" s="449"/>
      <c r="G403" s="450"/>
    </row>
    <row r="404" spans="1:7" ht="12" customHeight="1" x14ac:dyDescent="0.2">
      <c r="A404" s="291" t="s">
        <v>132</v>
      </c>
      <c r="B404" s="76" t="s">
        <v>278</v>
      </c>
      <c r="C404" s="81" t="s">
        <v>7</v>
      </c>
      <c r="D404" s="82">
        <v>1</v>
      </c>
      <c r="E404" s="441"/>
      <c r="F404" s="449"/>
      <c r="G404" s="450"/>
    </row>
    <row r="405" spans="1:7" ht="12" customHeight="1" x14ac:dyDescent="0.2">
      <c r="A405" s="291" t="s">
        <v>133</v>
      </c>
      <c r="B405" s="76" t="s">
        <v>523</v>
      </c>
      <c r="C405" s="81" t="s">
        <v>7</v>
      </c>
      <c r="D405" s="82">
        <v>1</v>
      </c>
      <c r="E405" s="441"/>
      <c r="F405" s="449"/>
      <c r="G405" s="450"/>
    </row>
    <row r="406" spans="1:7" ht="12" customHeight="1" x14ac:dyDescent="0.2">
      <c r="A406" s="291" t="s">
        <v>137</v>
      </c>
      <c r="B406" s="76" t="s">
        <v>682</v>
      </c>
      <c r="C406" s="81" t="s">
        <v>7</v>
      </c>
      <c r="D406" s="82">
        <v>7</v>
      </c>
      <c r="E406" s="441"/>
      <c r="F406" s="449"/>
      <c r="G406" s="450"/>
    </row>
    <row r="407" spans="1:7" ht="12" customHeight="1" x14ac:dyDescent="0.2">
      <c r="A407" s="291" t="s">
        <v>138</v>
      </c>
      <c r="B407" s="76" t="s">
        <v>683</v>
      </c>
      <c r="C407" s="81" t="s">
        <v>7</v>
      </c>
      <c r="D407" s="82">
        <v>1</v>
      </c>
      <c r="E407" s="441"/>
      <c r="F407" s="449"/>
      <c r="G407" s="450"/>
    </row>
    <row r="408" spans="1:7" ht="12" customHeight="1" x14ac:dyDescent="0.2">
      <c r="A408" s="291" t="s">
        <v>139</v>
      </c>
      <c r="B408" s="76" t="s">
        <v>684</v>
      </c>
      <c r="C408" s="81" t="s">
        <v>7</v>
      </c>
      <c r="D408" s="82">
        <v>1</v>
      </c>
      <c r="E408" s="441"/>
      <c r="F408" s="449"/>
      <c r="G408" s="450"/>
    </row>
    <row r="409" spans="1:7" ht="12" customHeight="1" x14ac:dyDescent="0.2">
      <c r="A409" s="291" t="s">
        <v>140</v>
      </c>
      <c r="B409" s="76" t="s">
        <v>685</v>
      </c>
      <c r="C409" s="81" t="s">
        <v>7</v>
      </c>
      <c r="D409" s="82">
        <v>2</v>
      </c>
      <c r="E409" s="441"/>
      <c r="F409" s="449"/>
      <c r="G409" s="450"/>
    </row>
    <row r="410" spans="1:7" ht="12" customHeight="1" x14ac:dyDescent="0.2">
      <c r="A410" s="291" t="s">
        <v>141</v>
      </c>
      <c r="B410" s="76" t="s">
        <v>686</v>
      </c>
      <c r="C410" s="81" t="s">
        <v>7</v>
      </c>
      <c r="D410" s="82">
        <v>6</v>
      </c>
      <c r="E410" s="441"/>
      <c r="F410" s="449"/>
      <c r="G410" s="450"/>
    </row>
    <row r="411" spans="1:7" ht="24" x14ac:dyDescent="0.2">
      <c r="A411" s="291" t="s">
        <v>142</v>
      </c>
      <c r="B411" s="76" t="s">
        <v>687</v>
      </c>
      <c r="C411" s="81" t="s">
        <v>7</v>
      </c>
      <c r="D411" s="82">
        <v>2</v>
      </c>
      <c r="E411" s="441"/>
      <c r="F411" s="449"/>
      <c r="G411" s="450"/>
    </row>
    <row r="412" spans="1:7" ht="12" customHeight="1" x14ac:dyDescent="0.2">
      <c r="A412" s="291" t="s">
        <v>143</v>
      </c>
      <c r="B412" s="76" t="s">
        <v>688</v>
      </c>
      <c r="C412" s="81" t="s">
        <v>7</v>
      </c>
      <c r="D412" s="82">
        <v>2</v>
      </c>
      <c r="E412" s="441"/>
      <c r="F412" s="449"/>
      <c r="G412" s="450"/>
    </row>
    <row r="413" spans="1:7" ht="12" customHeight="1" x14ac:dyDescent="0.2">
      <c r="A413" s="291" t="s">
        <v>348</v>
      </c>
      <c r="B413" s="76" t="s">
        <v>527</v>
      </c>
      <c r="C413" s="81" t="s">
        <v>7</v>
      </c>
      <c r="D413" s="82">
        <v>3</v>
      </c>
      <c r="E413" s="441"/>
      <c r="F413" s="449"/>
      <c r="G413" s="450"/>
    </row>
    <row r="414" spans="1:7" ht="12" customHeight="1" x14ac:dyDescent="0.2">
      <c r="A414" s="291" t="s">
        <v>386</v>
      </c>
      <c r="B414" s="76" t="s">
        <v>689</v>
      </c>
      <c r="C414" s="81" t="s">
        <v>7</v>
      </c>
      <c r="D414" s="82">
        <v>2</v>
      </c>
      <c r="E414" s="441"/>
      <c r="F414" s="449"/>
      <c r="G414" s="450"/>
    </row>
    <row r="415" spans="1:7" ht="12" customHeight="1" x14ac:dyDescent="0.2">
      <c r="A415" s="291" t="s">
        <v>387</v>
      </c>
      <c r="B415" s="76" t="s">
        <v>531</v>
      </c>
      <c r="C415" s="81" t="s">
        <v>7</v>
      </c>
      <c r="D415" s="82">
        <v>1</v>
      </c>
      <c r="E415" s="441"/>
      <c r="F415" s="449"/>
      <c r="G415" s="450"/>
    </row>
    <row r="416" spans="1:7" ht="12" customHeight="1" x14ac:dyDescent="0.2">
      <c r="A416" s="291" t="s">
        <v>388</v>
      </c>
      <c r="B416" s="76" t="s">
        <v>532</v>
      </c>
      <c r="C416" s="81" t="s">
        <v>7</v>
      </c>
      <c r="D416" s="82">
        <v>1</v>
      </c>
      <c r="E416" s="441"/>
      <c r="F416" s="449"/>
      <c r="G416" s="450"/>
    </row>
    <row r="417" spans="1:7" ht="12" customHeight="1" x14ac:dyDescent="0.2">
      <c r="A417" s="291" t="s">
        <v>389</v>
      </c>
      <c r="B417" s="76" t="s">
        <v>533</v>
      </c>
      <c r="C417" s="81" t="s">
        <v>7</v>
      </c>
      <c r="D417" s="82">
        <v>1</v>
      </c>
      <c r="E417" s="441"/>
      <c r="F417" s="449"/>
      <c r="G417" s="450"/>
    </row>
    <row r="418" spans="1:7" ht="24" x14ac:dyDescent="0.2">
      <c r="A418" s="291" t="s">
        <v>407</v>
      </c>
      <c r="B418" s="76" t="s">
        <v>680</v>
      </c>
      <c r="C418" s="81" t="s">
        <v>7</v>
      </c>
      <c r="D418" s="82">
        <v>2</v>
      </c>
      <c r="E418" s="441"/>
      <c r="F418" s="449"/>
      <c r="G418" s="450"/>
    </row>
    <row r="419" spans="1:7" ht="12.75" x14ac:dyDescent="0.2">
      <c r="A419" s="291" t="s">
        <v>414</v>
      </c>
      <c r="B419" s="104" t="s">
        <v>173</v>
      </c>
      <c r="C419" s="109"/>
      <c r="D419" s="110"/>
      <c r="E419" s="441"/>
      <c r="F419" s="449"/>
      <c r="G419" s="450"/>
    </row>
    <row r="420" spans="1:7" ht="13.5" x14ac:dyDescent="0.2">
      <c r="A420" s="102" t="s">
        <v>132</v>
      </c>
      <c r="B420" s="76" t="s">
        <v>191</v>
      </c>
      <c r="C420" s="99" t="s">
        <v>174</v>
      </c>
      <c r="D420" s="71">
        <v>11</v>
      </c>
      <c r="E420" s="441"/>
      <c r="F420" s="449"/>
      <c r="G420" s="450"/>
    </row>
    <row r="421" spans="1:7" ht="13.5" x14ac:dyDescent="0.2">
      <c r="A421" s="102" t="s">
        <v>133</v>
      </c>
      <c r="B421" s="76" t="s">
        <v>190</v>
      </c>
      <c r="C421" s="99" t="s">
        <v>174</v>
      </c>
      <c r="D421" s="71">
        <v>10</v>
      </c>
      <c r="E421" s="441"/>
      <c r="F421" s="449"/>
      <c r="G421" s="450"/>
    </row>
    <row r="422" spans="1:7" ht="13.5" x14ac:dyDescent="0.2">
      <c r="A422" s="102" t="s">
        <v>137</v>
      </c>
      <c r="B422" s="76" t="s">
        <v>192</v>
      </c>
      <c r="C422" s="99" t="s">
        <v>174</v>
      </c>
      <c r="D422" s="71">
        <v>1</v>
      </c>
      <c r="E422" s="441"/>
      <c r="F422" s="449"/>
      <c r="G422" s="450"/>
    </row>
    <row r="423" spans="1:7" ht="24" x14ac:dyDescent="0.2">
      <c r="A423" s="297" t="s">
        <v>138</v>
      </c>
      <c r="B423" s="298" t="s">
        <v>681</v>
      </c>
      <c r="C423" s="457" t="s">
        <v>174</v>
      </c>
      <c r="D423" s="458">
        <v>3</v>
      </c>
      <c r="E423" s="454"/>
      <c r="F423" s="455"/>
      <c r="G423" s="456"/>
    </row>
    <row r="424" spans="1:7" ht="24" x14ac:dyDescent="0.2">
      <c r="A424" s="297" t="s">
        <v>139</v>
      </c>
      <c r="B424" s="298" t="s">
        <v>544</v>
      </c>
      <c r="C424" s="457" t="s">
        <v>174</v>
      </c>
      <c r="D424" s="458">
        <v>5</v>
      </c>
      <c r="E424" s="454"/>
      <c r="F424" s="455"/>
      <c r="G424" s="456"/>
    </row>
    <row r="425" spans="1:7" ht="12.75" customHeight="1" thickBot="1" x14ac:dyDescent="0.25">
      <c r="A425" s="291"/>
      <c r="B425" s="108"/>
      <c r="C425" s="106"/>
      <c r="D425" s="107"/>
      <c r="E425" s="168"/>
      <c r="F425" s="206"/>
      <c r="G425" s="190"/>
    </row>
    <row r="426" spans="1:7" x14ac:dyDescent="0.2">
      <c r="A426" s="288"/>
      <c r="B426" s="144" t="s">
        <v>145</v>
      </c>
      <c r="C426" s="251"/>
      <c r="D426" s="252"/>
      <c r="E426" s="253"/>
      <c r="F426" s="237"/>
      <c r="G426" s="238"/>
    </row>
    <row r="427" spans="1:7" ht="12.75" thickBot="1" x14ac:dyDescent="0.25">
      <c r="A427" s="289"/>
      <c r="B427" s="114" t="s">
        <v>111</v>
      </c>
      <c r="C427" s="254"/>
      <c r="D427" s="255"/>
      <c r="E427" s="256"/>
      <c r="F427" s="239"/>
      <c r="G427" s="240"/>
    </row>
    <row r="428" spans="1:7" x14ac:dyDescent="0.2">
      <c r="A428" s="111"/>
      <c r="B428" s="73" t="s">
        <v>230</v>
      </c>
      <c r="C428" s="26"/>
      <c r="D428" s="71"/>
      <c r="E428" s="168"/>
      <c r="F428" s="171"/>
      <c r="G428" s="172"/>
    </row>
    <row r="429" spans="1:7" x14ac:dyDescent="0.2">
      <c r="A429" s="111"/>
      <c r="B429" s="42" t="s">
        <v>291</v>
      </c>
      <c r="C429" s="26"/>
      <c r="D429" s="71"/>
      <c r="E429" s="168"/>
      <c r="F429" s="171"/>
      <c r="G429" s="172"/>
    </row>
    <row r="430" spans="1:7" s="214" customFormat="1" x14ac:dyDescent="0.2">
      <c r="A430" s="262" t="s">
        <v>417</v>
      </c>
      <c r="B430" s="226" t="s">
        <v>292</v>
      </c>
      <c r="C430" s="77"/>
      <c r="D430" s="228"/>
      <c r="E430" s="168"/>
      <c r="F430" s="171"/>
      <c r="G430" s="172"/>
    </row>
    <row r="431" spans="1:7" ht="72" x14ac:dyDescent="0.2">
      <c r="A431" s="111"/>
      <c r="B431" s="76" t="s">
        <v>293</v>
      </c>
      <c r="C431" s="99"/>
      <c r="D431" s="71"/>
      <c r="E431" s="168"/>
      <c r="F431" s="171"/>
      <c r="G431" s="172"/>
    </row>
    <row r="432" spans="1:7" ht="36" x14ac:dyDescent="0.2">
      <c r="A432" s="111"/>
      <c r="B432" s="76" t="s">
        <v>294</v>
      </c>
      <c r="C432" s="99"/>
      <c r="D432" s="71"/>
      <c r="E432" s="168"/>
      <c r="F432" s="171"/>
      <c r="G432" s="172"/>
    </row>
    <row r="433" spans="1:7" ht="24" x14ac:dyDescent="0.2">
      <c r="A433" s="111"/>
      <c r="B433" s="76" t="s">
        <v>295</v>
      </c>
      <c r="C433" s="99"/>
      <c r="D433" s="71"/>
      <c r="E433" s="168"/>
      <c r="F433" s="171"/>
      <c r="G433" s="172"/>
    </row>
    <row r="434" spans="1:7" ht="48" x14ac:dyDescent="0.2">
      <c r="A434" s="111"/>
      <c r="B434" s="76" t="s">
        <v>296</v>
      </c>
      <c r="C434" s="99"/>
      <c r="D434" s="71"/>
      <c r="E434" s="168"/>
      <c r="F434" s="171"/>
      <c r="G434" s="172"/>
    </row>
    <row r="435" spans="1:7" ht="24" x14ac:dyDescent="0.2">
      <c r="A435" s="111"/>
      <c r="B435" s="76" t="s">
        <v>317</v>
      </c>
      <c r="C435" s="99"/>
      <c r="D435" s="71"/>
      <c r="E435" s="168"/>
      <c r="F435" s="171"/>
      <c r="G435" s="172"/>
    </row>
    <row r="436" spans="1:7" x14ac:dyDescent="0.2">
      <c r="A436" s="111" t="s">
        <v>418</v>
      </c>
      <c r="B436" s="263" t="s">
        <v>297</v>
      </c>
      <c r="C436" s="264"/>
      <c r="D436" s="265"/>
      <c r="E436" s="459"/>
      <c r="F436" s="333"/>
      <c r="G436" s="450"/>
    </row>
    <row r="437" spans="1:7" ht="24" x14ac:dyDescent="0.2">
      <c r="A437" s="111"/>
      <c r="B437" s="76" t="s">
        <v>673</v>
      </c>
      <c r="C437" s="99"/>
      <c r="D437" s="71"/>
      <c r="E437" s="441"/>
      <c r="F437" s="317"/>
      <c r="G437" s="443"/>
    </row>
    <row r="438" spans="1:7" x14ac:dyDescent="0.2">
      <c r="A438" s="460" t="s">
        <v>419</v>
      </c>
      <c r="B438" s="263" t="s">
        <v>59</v>
      </c>
      <c r="C438" s="440"/>
      <c r="D438" s="71"/>
      <c r="E438" s="459"/>
      <c r="F438" s="333"/>
      <c r="G438" s="450"/>
    </row>
    <row r="439" spans="1:7" x14ac:dyDescent="0.2">
      <c r="A439" s="266" t="s">
        <v>420</v>
      </c>
      <c r="B439" s="461" t="s">
        <v>318</v>
      </c>
      <c r="C439" s="71"/>
      <c r="D439" s="71"/>
      <c r="E439" s="459"/>
      <c r="F439" s="333"/>
      <c r="G439" s="450"/>
    </row>
    <row r="440" spans="1:7" x14ac:dyDescent="0.2">
      <c r="A440" s="266" t="s">
        <v>132</v>
      </c>
      <c r="B440" s="76" t="s">
        <v>547</v>
      </c>
      <c r="C440" s="99" t="s">
        <v>98</v>
      </c>
      <c r="D440" s="71">
        <v>2</v>
      </c>
      <c r="E440" s="441"/>
      <c r="F440" s="317"/>
      <c r="G440" s="450"/>
    </row>
    <row r="441" spans="1:7" x14ac:dyDescent="0.2">
      <c r="A441" s="266" t="s">
        <v>133</v>
      </c>
      <c r="B441" s="76" t="s">
        <v>300</v>
      </c>
      <c r="C441" s="99" t="s">
        <v>98</v>
      </c>
      <c r="D441" s="71">
        <v>1</v>
      </c>
      <c r="E441" s="441"/>
      <c r="F441" s="317"/>
      <c r="G441" s="450"/>
    </row>
    <row r="442" spans="1:7" x14ac:dyDescent="0.2">
      <c r="A442" s="266" t="s">
        <v>137</v>
      </c>
      <c r="B442" s="76" t="s">
        <v>302</v>
      </c>
      <c r="C442" s="99" t="s">
        <v>98</v>
      </c>
      <c r="D442" s="71">
        <v>1</v>
      </c>
      <c r="E442" s="441"/>
      <c r="F442" s="317"/>
      <c r="G442" s="450"/>
    </row>
    <row r="443" spans="1:7" x14ac:dyDescent="0.2">
      <c r="A443" s="266" t="s">
        <v>138</v>
      </c>
      <c r="B443" s="76" t="s">
        <v>304</v>
      </c>
      <c r="C443" s="99" t="s">
        <v>98</v>
      </c>
      <c r="D443" s="71">
        <v>1</v>
      </c>
      <c r="E443" s="441"/>
      <c r="F443" s="317"/>
      <c r="G443" s="450"/>
    </row>
    <row r="444" spans="1:7" x14ac:dyDescent="0.2">
      <c r="A444" s="266" t="s">
        <v>421</v>
      </c>
      <c r="B444" s="461" t="s">
        <v>291</v>
      </c>
      <c r="C444" s="71"/>
      <c r="D444" s="71"/>
      <c r="E444" s="459"/>
      <c r="F444" s="333"/>
      <c r="G444" s="450"/>
    </row>
    <row r="445" spans="1:7" ht="24" x14ac:dyDescent="0.2">
      <c r="A445" s="266" t="s">
        <v>132</v>
      </c>
      <c r="B445" s="76" t="s">
        <v>298</v>
      </c>
      <c r="C445" s="99" t="s">
        <v>98</v>
      </c>
      <c r="D445" s="71">
        <v>1</v>
      </c>
      <c r="E445" s="441"/>
      <c r="F445" s="317"/>
      <c r="G445" s="450"/>
    </row>
    <row r="446" spans="1:7" ht="24.75" thickBot="1" x14ac:dyDescent="0.25">
      <c r="A446" s="266" t="s">
        <v>133</v>
      </c>
      <c r="B446" s="76" t="s">
        <v>546</v>
      </c>
      <c r="C446" s="99" t="s">
        <v>98</v>
      </c>
      <c r="D446" s="71">
        <v>1</v>
      </c>
      <c r="E446" s="441"/>
      <c r="F446" s="317"/>
      <c r="G446" s="450"/>
    </row>
    <row r="447" spans="1:7" ht="12.75" customHeight="1" x14ac:dyDescent="0.2">
      <c r="A447" s="150"/>
      <c r="B447" s="144" t="s">
        <v>306</v>
      </c>
      <c r="C447" s="251"/>
      <c r="D447" s="257"/>
      <c r="E447" s="253"/>
      <c r="F447" s="237"/>
      <c r="G447" s="238"/>
    </row>
    <row r="448" spans="1:7" ht="12.75" customHeight="1" thickBot="1" x14ac:dyDescent="0.25">
      <c r="A448" s="151"/>
      <c r="B448" s="114" t="s">
        <v>231</v>
      </c>
      <c r="C448" s="254"/>
      <c r="D448" s="258"/>
      <c r="E448" s="256"/>
      <c r="F448" s="239"/>
      <c r="G448" s="240"/>
    </row>
    <row r="449" spans="1:19" s="391" customFormat="1" ht="12" customHeight="1" x14ac:dyDescent="0.25">
      <c r="A449" s="383"/>
      <c r="B449" s="384" t="s">
        <v>467</v>
      </c>
      <c r="C449" s="385"/>
      <c r="D449" s="386"/>
      <c r="E449" s="387"/>
      <c r="F449" s="388"/>
      <c r="G449" s="389"/>
      <c r="H449" s="390"/>
      <c r="I449" s="390"/>
      <c r="J449" s="390"/>
      <c r="K449" s="390"/>
      <c r="L449" s="390"/>
      <c r="M449" s="390"/>
      <c r="N449" s="390"/>
      <c r="O449" s="390"/>
      <c r="P449" s="390"/>
      <c r="Q449" s="390"/>
      <c r="R449" s="390"/>
      <c r="S449" s="390"/>
    </row>
    <row r="450" spans="1:19" s="391" customFormat="1" ht="24.75" x14ac:dyDescent="0.25">
      <c r="A450" s="383"/>
      <c r="B450" s="392" t="s">
        <v>633</v>
      </c>
      <c r="C450" s="386"/>
      <c r="D450" s="386"/>
      <c r="E450" s="387"/>
      <c r="F450" s="388"/>
      <c r="G450" s="389"/>
      <c r="H450" s="390"/>
      <c r="I450" s="390"/>
      <c r="J450" s="390"/>
      <c r="K450" s="390"/>
      <c r="L450" s="390"/>
      <c r="M450" s="390"/>
      <c r="N450" s="390"/>
      <c r="O450" s="390"/>
      <c r="P450" s="390"/>
      <c r="Q450" s="390"/>
      <c r="R450" s="390"/>
      <c r="S450" s="390"/>
    </row>
    <row r="451" spans="1:19" s="391" customFormat="1" ht="12" customHeight="1" x14ac:dyDescent="0.25">
      <c r="A451" s="393" t="s">
        <v>638</v>
      </c>
      <c r="B451" s="394" t="s">
        <v>36</v>
      </c>
      <c r="C451" s="386"/>
      <c r="D451" s="386"/>
      <c r="E451" s="395"/>
      <c r="F451" s="388"/>
      <c r="G451" s="389"/>
      <c r="H451" s="390"/>
      <c r="I451" s="390"/>
      <c r="J451" s="390"/>
      <c r="K451" s="390"/>
      <c r="L451" s="390"/>
      <c r="M451" s="390"/>
      <c r="N451" s="390"/>
      <c r="O451" s="390"/>
      <c r="P451" s="390"/>
      <c r="Q451" s="390"/>
      <c r="R451" s="390"/>
      <c r="S451" s="390"/>
    </row>
    <row r="452" spans="1:19" s="391" customFormat="1" ht="36.75" x14ac:dyDescent="0.25">
      <c r="A452" s="396"/>
      <c r="B452" s="397" t="s">
        <v>634</v>
      </c>
      <c r="C452" s="398"/>
      <c r="D452" s="398"/>
      <c r="E452" s="399"/>
      <c r="F452" s="399"/>
      <c r="G452" s="400"/>
      <c r="H452" s="390"/>
      <c r="I452" s="390"/>
      <c r="J452" s="390"/>
      <c r="K452" s="390"/>
      <c r="L452" s="390"/>
      <c r="M452" s="390"/>
      <c r="N452" s="390"/>
      <c r="O452" s="390"/>
      <c r="P452" s="390"/>
      <c r="Q452" s="390"/>
      <c r="R452" s="390"/>
      <c r="S452" s="390"/>
    </row>
    <row r="453" spans="1:19" s="391" customFormat="1" ht="24.75" x14ac:dyDescent="0.25">
      <c r="A453" s="396"/>
      <c r="B453" s="397" t="s">
        <v>635</v>
      </c>
      <c r="C453" s="398"/>
      <c r="D453" s="398"/>
      <c r="E453" s="399"/>
      <c r="F453" s="399"/>
      <c r="G453" s="400"/>
      <c r="H453" s="390"/>
      <c r="I453" s="390"/>
      <c r="J453" s="390"/>
      <c r="K453" s="390"/>
      <c r="L453" s="390"/>
      <c r="M453" s="390"/>
      <c r="N453" s="390"/>
      <c r="O453" s="390"/>
      <c r="P453" s="390"/>
      <c r="Q453" s="390"/>
      <c r="R453" s="390"/>
      <c r="S453" s="390"/>
    </row>
    <row r="454" spans="1:19" s="391" customFormat="1" ht="15" x14ac:dyDescent="0.25">
      <c r="A454" s="396"/>
      <c r="B454" s="397" t="s">
        <v>636</v>
      </c>
      <c r="C454" s="398"/>
      <c r="D454" s="398"/>
      <c r="E454" s="399"/>
      <c r="F454" s="399"/>
      <c r="G454" s="400"/>
      <c r="H454" s="390"/>
      <c r="I454" s="390"/>
      <c r="J454" s="390"/>
      <c r="K454" s="390"/>
      <c r="L454" s="390"/>
      <c r="M454" s="390"/>
      <c r="N454" s="390"/>
      <c r="O454" s="390"/>
      <c r="P454" s="390"/>
      <c r="Q454" s="390"/>
      <c r="R454" s="390"/>
      <c r="S454" s="390"/>
    </row>
    <row r="455" spans="1:19" s="391" customFormat="1" ht="12.75" customHeight="1" x14ac:dyDescent="0.25">
      <c r="A455" s="383"/>
      <c r="B455" s="401"/>
      <c r="C455" s="385"/>
      <c r="D455" s="386"/>
      <c r="E455" s="387"/>
      <c r="F455" s="402"/>
      <c r="G455" s="403"/>
      <c r="H455" s="390"/>
      <c r="I455" s="390"/>
      <c r="J455" s="390"/>
      <c r="K455" s="390"/>
      <c r="L455" s="390"/>
      <c r="M455" s="390"/>
      <c r="N455" s="390"/>
      <c r="O455" s="390"/>
      <c r="P455" s="390"/>
      <c r="Q455" s="390"/>
      <c r="R455" s="390"/>
      <c r="S455" s="390"/>
    </row>
    <row r="456" spans="1:19" s="391" customFormat="1" ht="12" customHeight="1" x14ac:dyDescent="0.25">
      <c r="A456" s="404" t="s">
        <v>589</v>
      </c>
      <c r="B456" s="405" t="s">
        <v>59</v>
      </c>
      <c r="C456" s="434"/>
      <c r="D456" s="435"/>
      <c r="E456" s="408"/>
      <c r="F456" s="409"/>
      <c r="G456" s="403"/>
      <c r="H456" s="390"/>
      <c r="I456" s="390"/>
      <c r="J456" s="390"/>
      <c r="K456" s="390"/>
      <c r="L456" s="390"/>
      <c r="M456" s="390"/>
      <c r="N456" s="390"/>
      <c r="O456" s="390"/>
      <c r="P456" s="390"/>
      <c r="Q456" s="390"/>
      <c r="R456" s="390"/>
      <c r="S456" s="390"/>
    </row>
    <row r="457" spans="1:19" s="391" customFormat="1" ht="15" x14ac:dyDescent="0.25">
      <c r="A457" s="410" t="s">
        <v>132</v>
      </c>
      <c r="B457" s="411" t="s">
        <v>651</v>
      </c>
      <c r="C457" s="412" t="s">
        <v>637</v>
      </c>
      <c r="D457" s="388">
        <v>37</v>
      </c>
      <c r="E457" s="413"/>
      <c r="F457" s="388"/>
      <c r="G457" s="389"/>
      <c r="H457" s="390"/>
      <c r="I457" s="390">
        <f>3*19+4.02*2+4.08*2</f>
        <v>73.199999999999989</v>
      </c>
      <c r="J457" s="390">
        <f>I457*3.275</f>
        <v>239.72999999999996</v>
      </c>
      <c r="K457" s="414">
        <v>81</v>
      </c>
      <c r="L457" s="414">
        <f>J457-K457</f>
        <v>158.72999999999996</v>
      </c>
      <c r="M457" s="390">
        <f>L457*103%</f>
        <v>163.49189999999996</v>
      </c>
      <c r="N457" s="390"/>
      <c r="O457" s="390"/>
      <c r="P457" s="390"/>
      <c r="Q457" s="390"/>
      <c r="R457" s="390"/>
      <c r="S457" s="390"/>
    </row>
    <row r="458" spans="1:19" s="391" customFormat="1" ht="12" customHeight="1" thickBot="1" x14ac:dyDescent="0.3">
      <c r="A458" s="415" t="s">
        <v>133</v>
      </c>
      <c r="B458" s="416" t="s">
        <v>658</v>
      </c>
      <c r="C458" s="412" t="s">
        <v>637</v>
      </c>
      <c r="D458" s="388">
        <v>2</v>
      </c>
      <c r="E458" s="413"/>
      <c r="F458" s="388"/>
      <c r="G458" s="389"/>
      <c r="H458" s="390"/>
      <c r="I458" s="390"/>
      <c r="J458" s="390"/>
      <c r="K458" s="414"/>
      <c r="L458" s="414"/>
      <c r="M458" s="390"/>
      <c r="N458" s="390"/>
      <c r="O458" s="390"/>
      <c r="P458" s="390"/>
      <c r="Q458" s="390"/>
      <c r="R458" s="390"/>
      <c r="S458" s="390"/>
    </row>
    <row r="459" spans="1:19" s="391" customFormat="1" ht="12" customHeight="1" x14ac:dyDescent="0.25">
      <c r="A459" s="417"/>
      <c r="B459" s="418" t="s">
        <v>639</v>
      </c>
      <c r="C459" s="419"/>
      <c r="D459" s="420"/>
      <c r="E459" s="421"/>
      <c r="F459" s="420"/>
      <c r="G459" s="422"/>
      <c r="H459" s="390"/>
      <c r="I459" s="390"/>
      <c r="J459" s="390"/>
      <c r="K459" s="390"/>
      <c r="L459" s="390"/>
      <c r="M459" s="390"/>
      <c r="N459" s="390"/>
      <c r="O459" s="390"/>
      <c r="P459" s="390"/>
      <c r="Q459" s="390"/>
      <c r="R459" s="390"/>
      <c r="S459" s="390"/>
    </row>
    <row r="460" spans="1:19" s="391" customFormat="1" ht="12" customHeight="1" thickBot="1" x14ac:dyDescent="0.3">
      <c r="A460" s="423"/>
      <c r="B460" s="424" t="s">
        <v>237</v>
      </c>
      <c r="C460" s="425"/>
      <c r="D460" s="426"/>
      <c r="E460" s="427"/>
      <c r="F460" s="426"/>
      <c r="G460" s="428"/>
      <c r="H460" s="390"/>
      <c r="I460" s="414"/>
      <c r="J460" s="390"/>
      <c r="K460" s="390"/>
      <c r="L460" s="390"/>
      <c r="M460" s="390"/>
      <c r="N460" s="390"/>
      <c r="O460" s="390"/>
      <c r="P460" s="390"/>
      <c r="Q460" s="390"/>
      <c r="R460" s="390"/>
      <c r="S460" s="390"/>
    </row>
    <row r="461" spans="1:19" ht="12.75" customHeight="1" x14ac:dyDescent="0.2">
      <c r="A461" s="111"/>
      <c r="B461" s="73" t="s">
        <v>307</v>
      </c>
      <c r="C461" s="26"/>
      <c r="D461" s="71"/>
      <c r="E461" s="168"/>
      <c r="F461" s="171"/>
      <c r="G461" s="172"/>
    </row>
    <row r="462" spans="1:19" ht="12.75" customHeight="1" x14ac:dyDescent="0.2">
      <c r="A462" s="111"/>
      <c r="B462" s="42" t="s">
        <v>234</v>
      </c>
      <c r="C462" s="26"/>
      <c r="D462" s="71"/>
      <c r="E462" s="168"/>
      <c r="F462" s="171"/>
      <c r="G462" s="172"/>
    </row>
    <row r="463" spans="1:19" ht="12.75" customHeight="1" x14ac:dyDescent="0.2">
      <c r="A463" s="262" t="s">
        <v>422</v>
      </c>
      <c r="B463" s="226" t="s">
        <v>36</v>
      </c>
      <c r="C463" s="77"/>
      <c r="D463" s="228"/>
      <c r="E463" s="168"/>
      <c r="F463" s="171"/>
      <c r="G463" s="172"/>
    </row>
    <row r="464" spans="1:19" ht="12.75" customHeight="1" x14ac:dyDescent="0.2">
      <c r="A464" s="262"/>
      <c r="B464" s="226" t="s">
        <v>236</v>
      </c>
      <c r="C464" s="77"/>
      <c r="D464" s="228"/>
      <c r="E464" s="168"/>
      <c r="F464" s="171"/>
      <c r="G464" s="172"/>
    </row>
    <row r="465" spans="1:7" ht="12.75" customHeight="1" x14ac:dyDescent="0.2">
      <c r="A465" s="111"/>
      <c r="B465" s="76"/>
      <c r="C465" s="99"/>
      <c r="D465" s="71"/>
      <c r="E465" s="168"/>
      <c r="F465" s="171"/>
      <c r="G465" s="172"/>
    </row>
    <row r="466" spans="1:7" ht="12.75" customHeight="1" x14ac:dyDescent="0.2">
      <c r="A466" s="111"/>
      <c r="B466" s="76"/>
      <c r="C466" s="99"/>
      <c r="D466" s="71"/>
      <c r="E466" s="168"/>
      <c r="F466" s="171"/>
      <c r="G466" s="172"/>
    </row>
    <row r="467" spans="1:7" ht="12.75" customHeight="1" x14ac:dyDescent="0.2">
      <c r="A467" s="111"/>
      <c r="B467" s="76"/>
      <c r="C467" s="99"/>
      <c r="D467" s="71"/>
      <c r="E467" s="168"/>
      <c r="F467" s="171"/>
      <c r="G467" s="172"/>
    </row>
    <row r="468" spans="1:7" ht="12.75" customHeight="1" x14ac:dyDescent="0.2">
      <c r="A468" s="111"/>
      <c r="B468" s="76"/>
      <c r="C468" s="99"/>
      <c r="D468" s="71"/>
      <c r="E468" s="168"/>
      <c r="F468" s="171"/>
      <c r="G468" s="172"/>
    </row>
    <row r="469" spans="1:7" ht="12.75" customHeight="1" x14ac:dyDescent="0.2">
      <c r="A469" s="111"/>
      <c r="B469" s="76"/>
      <c r="C469" s="99"/>
      <c r="D469" s="71"/>
      <c r="E469" s="168"/>
      <c r="F469" s="171"/>
      <c r="G469" s="172"/>
    </row>
    <row r="470" spans="1:7" ht="12.75" customHeight="1" x14ac:dyDescent="0.2">
      <c r="A470" s="111"/>
      <c r="B470" s="76"/>
      <c r="C470" s="99"/>
      <c r="D470" s="71"/>
      <c r="E470" s="168"/>
      <c r="F470" s="171"/>
      <c r="G470" s="190"/>
    </row>
    <row r="471" spans="1:7" ht="12.75" customHeight="1" x14ac:dyDescent="0.2">
      <c r="A471" s="111"/>
      <c r="B471" s="76"/>
      <c r="C471" s="99"/>
      <c r="D471" s="71"/>
      <c r="E471" s="168"/>
      <c r="F471" s="171"/>
      <c r="G471" s="172"/>
    </row>
    <row r="472" spans="1:7" ht="12.75" customHeight="1" x14ac:dyDescent="0.2">
      <c r="A472" s="111"/>
      <c r="B472" s="76"/>
      <c r="C472" s="99"/>
      <c r="D472" s="71"/>
      <c r="E472" s="168"/>
      <c r="F472" s="171"/>
      <c r="G472" s="172"/>
    </row>
    <row r="473" spans="1:7" ht="12.75" customHeight="1" x14ac:dyDescent="0.2">
      <c r="A473" s="111"/>
      <c r="B473" s="76"/>
      <c r="C473" s="99"/>
      <c r="D473" s="71"/>
      <c r="E473" s="168"/>
      <c r="F473" s="171"/>
      <c r="G473" s="172"/>
    </row>
    <row r="474" spans="1:7" ht="12.75" customHeight="1" x14ac:dyDescent="0.2">
      <c r="A474" s="111"/>
      <c r="B474" s="76"/>
      <c r="C474" s="99"/>
      <c r="D474" s="71"/>
      <c r="E474" s="168"/>
      <c r="F474" s="171"/>
      <c r="G474" s="172"/>
    </row>
    <row r="475" spans="1:7" ht="12.75" customHeight="1" x14ac:dyDescent="0.2">
      <c r="A475" s="111"/>
      <c r="B475" s="76"/>
      <c r="C475" s="99"/>
      <c r="D475" s="71"/>
      <c r="E475" s="168"/>
      <c r="F475" s="171"/>
      <c r="G475" s="172"/>
    </row>
    <row r="476" spans="1:7" ht="12.75" customHeight="1" x14ac:dyDescent="0.2">
      <c r="A476" s="111"/>
      <c r="B476" s="76"/>
      <c r="C476" s="99"/>
      <c r="D476" s="71"/>
      <c r="E476" s="168"/>
      <c r="F476" s="171"/>
      <c r="G476" s="172"/>
    </row>
    <row r="477" spans="1:7" ht="12.75" customHeight="1" x14ac:dyDescent="0.2">
      <c r="A477" s="111"/>
      <c r="B477" s="76"/>
      <c r="C477" s="99"/>
      <c r="D477" s="71"/>
      <c r="E477" s="168"/>
      <c r="F477" s="171"/>
      <c r="G477" s="172"/>
    </row>
    <row r="478" spans="1:7" ht="12.75" customHeight="1" x14ac:dyDescent="0.2">
      <c r="A478" s="111"/>
      <c r="B478" s="76"/>
      <c r="C478" s="99"/>
      <c r="D478" s="71"/>
      <c r="E478" s="168"/>
      <c r="F478" s="171"/>
      <c r="G478" s="172"/>
    </row>
    <row r="479" spans="1:7" ht="12.75" customHeight="1" x14ac:dyDescent="0.2">
      <c r="A479" s="111"/>
      <c r="B479" s="76"/>
      <c r="C479" s="99"/>
      <c r="D479" s="71"/>
      <c r="E479" s="168"/>
      <c r="F479" s="171"/>
      <c r="G479" s="172"/>
    </row>
    <row r="480" spans="1:7" ht="12.75" customHeight="1" x14ac:dyDescent="0.2">
      <c r="A480" s="111"/>
      <c r="B480" s="76"/>
      <c r="C480" s="99"/>
      <c r="D480" s="71"/>
      <c r="E480" s="168"/>
      <c r="F480" s="171"/>
      <c r="G480" s="172"/>
    </row>
    <row r="481" spans="1:7" ht="12.75" customHeight="1" x14ac:dyDescent="0.2">
      <c r="A481" s="111"/>
      <c r="B481" s="76"/>
      <c r="C481" s="99"/>
      <c r="D481" s="71"/>
      <c r="E481" s="168"/>
      <c r="F481" s="171"/>
      <c r="G481" s="172"/>
    </row>
    <row r="482" spans="1:7" ht="12.75" customHeight="1" x14ac:dyDescent="0.2">
      <c r="A482" s="111"/>
      <c r="B482" s="76"/>
      <c r="C482" s="99"/>
      <c r="D482" s="71"/>
      <c r="E482" s="168"/>
      <c r="F482" s="171"/>
      <c r="G482" s="172"/>
    </row>
    <row r="483" spans="1:7" ht="12.75" customHeight="1" x14ac:dyDescent="0.2">
      <c r="A483" s="111"/>
      <c r="B483" s="76"/>
      <c r="C483" s="99"/>
      <c r="D483" s="71"/>
      <c r="E483" s="168"/>
      <c r="F483" s="171"/>
      <c r="G483" s="172"/>
    </row>
    <row r="484" spans="1:7" ht="12.75" customHeight="1" x14ac:dyDescent="0.2">
      <c r="A484" s="111"/>
      <c r="B484" s="76"/>
      <c r="C484" s="99"/>
      <c r="D484" s="71"/>
      <c r="E484" s="168"/>
      <c r="F484" s="171"/>
      <c r="G484" s="172"/>
    </row>
    <row r="485" spans="1:7" ht="12.75" customHeight="1" x14ac:dyDescent="0.2">
      <c r="A485" s="111"/>
      <c r="B485" s="76"/>
      <c r="C485" s="99"/>
      <c r="D485" s="71"/>
      <c r="E485" s="168"/>
      <c r="F485" s="171"/>
      <c r="G485" s="172"/>
    </row>
    <row r="486" spans="1:7" ht="12.75" customHeight="1" x14ac:dyDescent="0.2">
      <c r="A486" s="111"/>
      <c r="B486" s="76"/>
      <c r="C486" s="99"/>
      <c r="D486" s="71"/>
      <c r="E486" s="168"/>
      <c r="F486" s="171"/>
      <c r="G486" s="172"/>
    </row>
    <row r="487" spans="1:7" ht="12.75" customHeight="1" x14ac:dyDescent="0.2">
      <c r="A487" s="111"/>
      <c r="B487" s="76"/>
      <c r="C487" s="99"/>
      <c r="D487" s="71"/>
      <c r="E487" s="168"/>
      <c r="F487" s="171"/>
      <c r="G487" s="172"/>
    </row>
    <row r="488" spans="1:7" ht="12.75" customHeight="1" x14ac:dyDescent="0.2">
      <c r="A488" s="111"/>
      <c r="B488" s="76"/>
      <c r="C488" s="99"/>
      <c r="D488" s="71"/>
      <c r="E488" s="168"/>
      <c r="F488" s="171"/>
      <c r="G488" s="172"/>
    </row>
    <row r="489" spans="1:7" ht="12.75" customHeight="1" x14ac:dyDescent="0.2">
      <c r="A489" s="111"/>
      <c r="B489" s="76"/>
      <c r="C489" s="99"/>
      <c r="D489" s="71"/>
      <c r="E489" s="168"/>
      <c r="F489" s="171"/>
      <c r="G489" s="172"/>
    </row>
    <row r="490" spans="1:7" ht="12.75" customHeight="1" x14ac:dyDescent="0.2">
      <c r="A490" s="111"/>
      <c r="B490" s="76"/>
      <c r="C490" s="99"/>
      <c r="D490" s="71"/>
      <c r="E490" s="168"/>
      <c r="F490" s="171"/>
      <c r="G490" s="172"/>
    </row>
    <row r="491" spans="1:7" ht="12.75" customHeight="1" x14ac:dyDescent="0.2">
      <c r="A491" s="111"/>
      <c r="B491" s="76"/>
      <c r="C491" s="99"/>
      <c r="D491" s="71"/>
      <c r="E491" s="168"/>
      <c r="F491" s="171"/>
      <c r="G491" s="172"/>
    </row>
    <row r="492" spans="1:7" ht="12.75" customHeight="1" x14ac:dyDescent="0.2">
      <c r="A492" s="111"/>
      <c r="B492" s="76"/>
      <c r="C492" s="99"/>
      <c r="D492" s="71"/>
      <c r="E492" s="168"/>
      <c r="F492" s="171"/>
      <c r="G492" s="172"/>
    </row>
    <row r="493" spans="1:7" ht="12.75" customHeight="1" x14ac:dyDescent="0.2">
      <c r="A493" s="111"/>
      <c r="B493" s="76"/>
      <c r="C493" s="99"/>
      <c r="D493" s="71"/>
      <c r="E493" s="168"/>
      <c r="F493" s="171"/>
      <c r="G493" s="172"/>
    </row>
    <row r="494" spans="1:7" ht="12.75" customHeight="1" x14ac:dyDescent="0.2">
      <c r="A494" s="111"/>
      <c r="B494" s="76"/>
      <c r="C494" s="99"/>
      <c r="D494" s="71"/>
      <c r="E494" s="168"/>
      <c r="F494" s="171"/>
      <c r="G494" s="172"/>
    </row>
    <row r="495" spans="1:7" ht="12.75" customHeight="1" thickBot="1" x14ac:dyDescent="0.25">
      <c r="A495" s="111"/>
      <c r="B495" s="76"/>
      <c r="C495" s="99"/>
      <c r="D495" s="71"/>
      <c r="E495" s="168"/>
      <c r="F495" s="171"/>
      <c r="G495" s="172"/>
    </row>
    <row r="496" spans="1:7" ht="12.75" customHeight="1" x14ac:dyDescent="0.2">
      <c r="A496" s="150"/>
      <c r="B496" s="144" t="s">
        <v>640</v>
      </c>
      <c r="C496" s="251"/>
      <c r="D496" s="257"/>
      <c r="E496" s="253"/>
      <c r="F496" s="237"/>
      <c r="G496" s="238"/>
    </row>
    <row r="497" spans="1:7" ht="12.75" customHeight="1" thickBot="1" x14ac:dyDescent="0.25">
      <c r="A497" s="151"/>
      <c r="B497" s="114" t="s">
        <v>308</v>
      </c>
      <c r="C497" s="254"/>
      <c r="D497" s="258"/>
      <c r="E497" s="256"/>
      <c r="F497" s="239"/>
      <c r="G497" s="240"/>
    </row>
    <row r="498" spans="1:7" ht="12.75" customHeight="1" x14ac:dyDescent="0.2">
      <c r="A498" s="111"/>
      <c r="B498" s="73" t="s">
        <v>641</v>
      </c>
      <c r="C498" s="26"/>
      <c r="D498" s="71"/>
      <c r="E498" s="168"/>
      <c r="F498" s="171"/>
      <c r="G498" s="172"/>
    </row>
    <row r="499" spans="1:7" ht="12.75" customHeight="1" x14ac:dyDescent="0.2">
      <c r="A499" s="111"/>
      <c r="B499" s="42" t="s">
        <v>235</v>
      </c>
      <c r="C499" s="26"/>
      <c r="D499" s="71"/>
      <c r="E499" s="168"/>
      <c r="F499" s="171"/>
      <c r="G499" s="172"/>
    </row>
    <row r="500" spans="1:7" ht="12.75" customHeight="1" x14ac:dyDescent="0.2">
      <c r="A500" s="262" t="s">
        <v>642</v>
      </c>
      <c r="B500" s="226" t="s">
        <v>36</v>
      </c>
      <c r="C500" s="77"/>
      <c r="D500" s="228"/>
      <c r="E500" s="168"/>
      <c r="F500" s="171"/>
      <c r="G500" s="172"/>
    </row>
    <row r="501" spans="1:7" ht="12.75" customHeight="1" x14ac:dyDescent="0.2">
      <c r="A501" s="112"/>
      <c r="B501" s="113" t="s">
        <v>249</v>
      </c>
      <c r="C501" s="97"/>
      <c r="D501" s="71"/>
      <c r="E501" s="168"/>
      <c r="F501" s="171"/>
      <c r="G501" s="172"/>
    </row>
    <row r="502" spans="1:7" ht="12.75" customHeight="1" x14ac:dyDescent="0.2">
      <c r="A502" s="111"/>
      <c r="B502" s="76"/>
      <c r="C502" s="99"/>
      <c r="D502" s="71"/>
      <c r="E502" s="168"/>
      <c r="F502" s="171"/>
      <c r="G502" s="172"/>
    </row>
    <row r="503" spans="1:7" ht="12.75" customHeight="1" x14ac:dyDescent="0.2">
      <c r="A503" s="111"/>
      <c r="B503" s="76"/>
      <c r="C503" s="99"/>
      <c r="D503" s="71"/>
      <c r="E503" s="168"/>
      <c r="F503" s="171"/>
      <c r="G503" s="172"/>
    </row>
    <row r="504" spans="1:7" ht="12.75" customHeight="1" x14ac:dyDescent="0.2">
      <c r="A504" s="111"/>
      <c r="B504" s="76"/>
      <c r="C504" s="99"/>
      <c r="D504" s="71"/>
      <c r="E504" s="168"/>
      <c r="F504" s="171"/>
      <c r="G504" s="172"/>
    </row>
    <row r="505" spans="1:7" ht="12.75" customHeight="1" x14ac:dyDescent="0.2">
      <c r="A505" s="111"/>
      <c r="B505" s="76"/>
      <c r="C505" s="99"/>
      <c r="D505" s="71"/>
      <c r="E505" s="168"/>
      <c r="F505" s="171"/>
      <c r="G505" s="172"/>
    </row>
    <row r="506" spans="1:7" ht="12.75" customHeight="1" x14ac:dyDescent="0.2">
      <c r="A506" s="111"/>
      <c r="B506" s="76"/>
      <c r="C506" s="99"/>
      <c r="D506" s="71"/>
      <c r="E506" s="168"/>
      <c r="F506" s="171"/>
      <c r="G506" s="172"/>
    </row>
    <row r="507" spans="1:7" ht="12.75" customHeight="1" x14ac:dyDescent="0.2">
      <c r="A507" s="111"/>
      <c r="B507" s="76"/>
      <c r="C507" s="99"/>
      <c r="D507" s="71"/>
      <c r="E507" s="168"/>
      <c r="F507" s="171"/>
      <c r="G507" s="190"/>
    </row>
    <row r="508" spans="1:7" ht="12.75" customHeight="1" x14ac:dyDescent="0.2">
      <c r="A508" s="111"/>
      <c r="B508" s="76"/>
      <c r="C508" s="99"/>
      <c r="D508" s="71"/>
      <c r="E508" s="168"/>
      <c r="F508" s="171"/>
      <c r="G508" s="172"/>
    </row>
    <row r="509" spans="1:7" ht="12.75" customHeight="1" x14ac:dyDescent="0.2">
      <c r="A509" s="111"/>
      <c r="B509" s="76"/>
      <c r="C509" s="99"/>
      <c r="D509" s="71"/>
      <c r="E509" s="168"/>
      <c r="F509" s="171"/>
      <c r="G509" s="172"/>
    </row>
    <row r="510" spans="1:7" ht="12.75" customHeight="1" x14ac:dyDescent="0.2">
      <c r="A510" s="111"/>
      <c r="B510" s="76"/>
      <c r="C510" s="99"/>
      <c r="D510" s="71"/>
      <c r="E510" s="168"/>
      <c r="F510" s="171"/>
      <c r="G510" s="172"/>
    </row>
    <row r="511" spans="1:7" ht="12.75" customHeight="1" x14ac:dyDescent="0.2">
      <c r="A511" s="111"/>
      <c r="B511" s="76"/>
      <c r="C511" s="99"/>
      <c r="D511" s="71"/>
      <c r="E511" s="168"/>
      <c r="F511" s="171"/>
      <c r="G511" s="172"/>
    </row>
    <row r="512" spans="1:7" ht="12.75" customHeight="1" x14ac:dyDescent="0.2">
      <c r="A512" s="111"/>
      <c r="B512" s="76"/>
      <c r="C512" s="99"/>
      <c r="D512" s="71"/>
      <c r="E512" s="168"/>
      <c r="F512" s="171"/>
      <c r="G512" s="172"/>
    </row>
    <row r="513" spans="1:7" ht="12.75" customHeight="1" x14ac:dyDescent="0.2">
      <c r="A513" s="111"/>
      <c r="B513" s="76"/>
      <c r="C513" s="99"/>
      <c r="D513" s="71"/>
      <c r="E513" s="168"/>
      <c r="F513" s="171"/>
      <c r="G513" s="172"/>
    </row>
    <row r="514" spans="1:7" ht="12.75" customHeight="1" x14ac:dyDescent="0.2">
      <c r="A514" s="111"/>
      <c r="B514" s="76"/>
      <c r="C514" s="99"/>
      <c r="D514" s="71"/>
      <c r="E514" s="168"/>
      <c r="F514" s="171"/>
      <c r="G514" s="172"/>
    </row>
    <row r="515" spans="1:7" ht="12.75" customHeight="1" x14ac:dyDescent="0.2">
      <c r="A515" s="111"/>
      <c r="B515" s="76"/>
      <c r="C515" s="99"/>
      <c r="D515" s="71"/>
      <c r="E515" s="168"/>
      <c r="F515" s="171"/>
      <c r="G515" s="172"/>
    </row>
    <row r="516" spans="1:7" ht="12.75" customHeight="1" x14ac:dyDescent="0.2">
      <c r="A516" s="111"/>
      <c r="B516" s="76"/>
      <c r="C516" s="99"/>
      <c r="D516" s="71"/>
      <c r="E516" s="168"/>
      <c r="F516" s="171"/>
      <c r="G516" s="172"/>
    </row>
    <row r="517" spans="1:7" ht="12.75" customHeight="1" x14ac:dyDescent="0.2">
      <c r="A517" s="111"/>
      <c r="B517" s="76"/>
      <c r="C517" s="99"/>
      <c r="D517" s="71"/>
      <c r="E517" s="168"/>
      <c r="F517" s="171"/>
      <c r="G517" s="172"/>
    </row>
    <row r="518" spans="1:7" ht="12.75" customHeight="1" x14ac:dyDescent="0.2">
      <c r="A518" s="111"/>
      <c r="B518" s="76"/>
      <c r="C518" s="99"/>
      <c r="D518" s="71"/>
      <c r="E518" s="168"/>
      <c r="F518" s="171"/>
      <c r="G518" s="172"/>
    </row>
    <row r="519" spans="1:7" ht="12.75" customHeight="1" x14ac:dyDescent="0.2">
      <c r="A519" s="111"/>
      <c r="B519" s="76"/>
      <c r="C519" s="99"/>
      <c r="D519" s="71"/>
      <c r="E519" s="168"/>
      <c r="F519" s="171"/>
      <c r="G519" s="172"/>
    </row>
    <row r="520" spans="1:7" ht="12.75" customHeight="1" x14ac:dyDescent="0.2">
      <c r="A520" s="111"/>
      <c r="B520" s="76"/>
      <c r="C520" s="99"/>
      <c r="D520" s="71"/>
      <c r="E520" s="168"/>
      <c r="F520" s="171"/>
      <c r="G520" s="172"/>
    </row>
    <row r="521" spans="1:7" ht="12.75" customHeight="1" x14ac:dyDescent="0.2">
      <c r="A521" s="111"/>
      <c r="B521" s="76"/>
      <c r="C521" s="99"/>
      <c r="D521" s="71"/>
      <c r="E521" s="168"/>
      <c r="F521" s="171"/>
      <c r="G521" s="172"/>
    </row>
    <row r="522" spans="1:7" ht="12.75" customHeight="1" x14ac:dyDescent="0.2">
      <c r="A522" s="111"/>
      <c r="B522" s="76"/>
      <c r="C522" s="99"/>
      <c r="D522" s="71"/>
      <c r="E522" s="168"/>
      <c r="F522" s="171"/>
      <c r="G522" s="172"/>
    </row>
    <row r="523" spans="1:7" ht="12.75" customHeight="1" x14ac:dyDescent="0.2">
      <c r="A523" s="111"/>
      <c r="B523" s="76"/>
      <c r="C523" s="99"/>
      <c r="D523" s="71"/>
      <c r="E523" s="168"/>
      <c r="F523" s="171"/>
      <c r="G523" s="172"/>
    </row>
    <row r="524" spans="1:7" ht="12.75" customHeight="1" x14ac:dyDescent="0.2">
      <c r="A524" s="111"/>
      <c r="B524" s="76"/>
      <c r="C524" s="99"/>
      <c r="D524" s="71"/>
      <c r="E524" s="168"/>
      <c r="F524" s="171"/>
      <c r="G524" s="172"/>
    </row>
    <row r="525" spans="1:7" ht="12.75" customHeight="1" x14ac:dyDescent="0.2">
      <c r="A525" s="111"/>
      <c r="B525" s="76"/>
      <c r="C525" s="99"/>
      <c r="D525" s="71"/>
      <c r="E525" s="168"/>
      <c r="F525" s="171"/>
      <c r="G525" s="172"/>
    </row>
    <row r="526" spans="1:7" ht="12.75" customHeight="1" x14ac:dyDescent="0.2">
      <c r="A526" s="111"/>
      <c r="B526" s="76"/>
      <c r="C526" s="99"/>
      <c r="D526" s="71"/>
      <c r="E526" s="168"/>
      <c r="F526" s="171"/>
      <c r="G526" s="172"/>
    </row>
    <row r="527" spans="1:7" ht="12.75" customHeight="1" x14ac:dyDescent="0.2">
      <c r="A527" s="111"/>
      <c r="B527" s="76"/>
      <c r="C527" s="99"/>
      <c r="D527" s="71"/>
      <c r="E527" s="168"/>
      <c r="F527" s="171"/>
      <c r="G527" s="172"/>
    </row>
    <row r="528" spans="1:7" ht="12.75" customHeight="1" x14ac:dyDescent="0.2">
      <c r="A528" s="111"/>
      <c r="B528" s="76"/>
      <c r="C528" s="99"/>
      <c r="D528" s="71"/>
      <c r="E528" s="168"/>
      <c r="F528" s="171"/>
      <c r="G528" s="172"/>
    </row>
    <row r="529" spans="1:7" ht="12.75" customHeight="1" x14ac:dyDescent="0.2">
      <c r="A529" s="111"/>
      <c r="B529" s="76"/>
      <c r="C529" s="99"/>
      <c r="D529" s="71"/>
      <c r="E529" s="168"/>
      <c r="F529" s="171"/>
      <c r="G529" s="172"/>
    </row>
    <row r="530" spans="1:7" ht="12.75" customHeight="1" x14ac:dyDescent="0.2">
      <c r="A530" s="111"/>
      <c r="B530" s="76"/>
      <c r="C530" s="99"/>
      <c r="D530" s="71"/>
      <c r="E530" s="168"/>
      <c r="F530" s="171"/>
      <c r="G530" s="172"/>
    </row>
    <row r="531" spans="1:7" ht="12.75" customHeight="1" x14ac:dyDescent="0.2">
      <c r="A531" s="111"/>
      <c r="B531" s="76"/>
      <c r="C531" s="99"/>
      <c r="D531" s="71"/>
      <c r="E531" s="168"/>
      <c r="F531" s="171"/>
      <c r="G531" s="172"/>
    </row>
    <row r="532" spans="1:7" ht="12.75" customHeight="1" x14ac:dyDescent="0.2">
      <c r="A532" s="111"/>
      <c r="B532" s="76"/>
      <c r="C532" s="99"/>
      <c r="D532" s="71"/>
      <c r="E532" s="168"/>
      <c r="F532" s="171"/>
      <c r="G532" s="172"/>
    </row>
    <row r="533" spans="1:7" ht="12.75" customHeight="1" x14ac:dyDescent="0.2">
      <c r="A533" s="111"/>
      <c r="B533" s="76"/>
      <c r="C533" s="99"/>
      <c r="D533" s="71"/>
      <c r="E533" s="168"/>
      <c r="F533" s="171"/>
      <c r="G533" s="172"/>
    </row>
    <row r="534" spans="1:7" ht="12.75" customHeight="1" x14ac:dyDescent="0.2">
      <c r="A534" s="111"/>
      <c r="B534" s="76"/>
      <c r="C534" s="99"/>
      <c r="D534" s="71"/>
      <c r="E534" s="168"/>
      <c r="F534" s="171"/>
      <c r="G534" s="172"/>
    </row>
    <row r="535" spans="1:7" ht="12.75" customHeight="1" x14ac:dyDescent="0.2">
      <c r="A535" s="111"/>
      <c r="B535" s="76"/>
      <c r="C535" s="99"/>
      <c r="D535" s="71"/>
      <c r="E535" s="168"/>
      <c r="F535" s="171"/>
      <c r="G535" s="172"/>
    </row>
    <row r="536" spans="1:7" ht="12.75" customHeight="1" x14ac:dyDescent="0.2">
      <c r="A536" s="111"/>
      <c r="B536" s="76"/>
      <c r="C536" s="99"/>
      <c r="D536" s="71"/>
      <c r="E536" s="168"/>
      <c r="F536" s="171"/>
      <c r="G536" s="172"/>
    </row>
    <row r="537" spans="1:7" ht="12.75" customHeight="1" x14ac:dyDescent="0.2">
      <c r="A537" s="111"/>
      <c r="B537" s="76"/>
      <c r="C537" s="99"/>
      <c r="D537" s="71"/>
      <c r="E537" s="168"/>
      <c r="F537" s="171"/>
      <c r="G537" s="172"/>
    </row>
    <row r="538" spans="1:7" ht="12.75" customHeight="1" x14ac:dyDescent="0.2">
      <c r="A538" s="111"/>
      <c r="B538" s="76"/>
      <c r="C538" s="99"/>
      <c r="D538" s="71"/>
      <c r="E538" s="168"/>
      <c r="F538" s="171"/>
      <c r="G538" s="172"/>
    </row>
    <row r="539" spans="1:7" ht="12.75" customHeight="1" thickBot="1" x14ac:dyDescent="0.25">
      <c r="A539" s="111"/>
      <c r="B539" s="76"/>
      <c r="C539" s="99"/>
      <c r="D539" s="71"/>
      <c r="E539" s="168"/>
      <c r="F539" s="171"/>
      <c r="G539" s="172"/>
    </row>
    <row r="540" spans="1:7" ht="12.75" customHeight="1" x14ac:dyDescent="0.2">
      <c r="A540" s="150"/>
      <c r="B540" s="144" t="s">
        <v>643</v>
      </c>
      <c r="C540" s="251"/>
      <c r="D540" s="257"/>
      <c r="E540" s="253"/>
      <c r="F540" s="237"/>
      <c r="G540" s="238"/>
    </row>
    <row r="541" spans="1:7" ht="12.75" customHeight="1" thickBot="1" x14ac:dyDescent="0.25">
      <c r="A541" s="151"/>
      <c r="B541" s="114" t="s">
        <v>644</v>
      </c>
      <c r="C541" s="254"/>
      <c r="D541" s="258"/>
      <c r="E541" s="256"/>
      <c r="F541" s="239"/>
      <c r="G541" s="240"/>
    </row>
  </sheetData>
  <mergeCells count="2">
    <mergeCell ref="A1:G1"/>
    <mergeCell ref="E2:G2"/>
  </mergeCells>
  <phoneticPr fontId="32" type="noConversion"/>
  <pageMargins left="0.59055118110236227" right="0.59055118110236227" top="0.59055118110236227" bottom="0.59055118110236227" header="0.23622047244094491" footer="0.23622047244094491"/>
  <pageSetup orientation="portrait" horizontalDpi="4294967293" verticalDpi="300" r:id="rId1"/>
  <headerFooter>
    <oddHeader>&amp;R&amp;8     BILL OF QUANTITIES</oddHeader>
    <oddFooter>Prepared by JP &amp;D&amp;RPage &amp;P</oddFooter>
  </headerFooter>
  <rowBreaks count="17" manualBreakCount="17">
    <brk id="78" max="19" man="1"/>
    <brk id="103" max="19" man="1"/>
    <brk id="125" max="19" man="1"/>
    <brk id="182" max="19" man="1"/>
    <brk id="203" max="19" man="1"/>
    <brk id="222" max="19" man="1"/>
    <brk id="245" max="19" man="1"/>
    <brk id="273" max="19" man="1"/>
    <brk id="291" max="19" man="1"/>
    <brk id="314" max="19" man="1"/>
    <brk id="341" max="19" man="1"/>
    <brk id="358" max="19" man="1"/>
    <brk id="378" max="19" man="1"/>
    <brk id="386" max="19" man="1"/>
    <brk id="427" max="19" man="1"/>
    <brk id="460" max="19" man="1"/>
    <brk id="497"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H363"/>
  <sheetViews>
    <sheetView showGridLines="0" tabSelected="1" showWhiteSpace="0" view="pageBreakPreview" topLeftCell="A268" zoomScaleNormal="100" zoomScaleSheetLayoutView="100" workbookViewId="0">
      <selection activeCell="B250" sqref="B250"/>
    </sheetView>
  </sheetViews>
  <sheetFormatPr defaultColWidth="9.140625" defaultRowHeight="12" x14ac:dyDescent="0.2"/>
  <cols>
    <col min="1" max="1" width="5.85546875" style="267" customWidth="1"/>
    <col min="2" max="2" width="37.28515625" style="11" customWidth="1"/>
    <col min="3" max="3" width="4.7109375" style="12" customWidth="1"/>
    <col min="4" max="4" width="9.42578125" style="13" customWidth="1"/>
    <col min="5" max="5" width="11.85546875" style="205" customWidth="1"/>
    <col min="6" max="6" width="11.5703125" style="201" customWidth="1"/>
    <col min="7" max="7" width="12.42578125" style="201" customWidth="1"/>
    <col min="8" max="16384" width="9.140625" style="11"/>
  </cols>
  <sheetData>
    <row r="1" spans="1:7" s="15" customFormat="1" ht="31.5" customHeight="1" x14ac:dyDescent="0.25">
      <c r="A1" s="484" t="s">
        <v>694</v>
      </c>
      <c r="B1" s="484"/>
      <c r="C1" s="484"/>
      <c r="D1" s="484"/>
      <c r="E1" s="484"/>
      <c r="F1" s="484"/>
      <c r="G1" s="484"/>
    </row>
    <row r="2" spans="1:7" ht="12.75" thickBot="1" x14ac:dyDescent="0.25">
      <c r="E2" s="485"/>
      <c r="F2" s="485"/>
      <c r="G2" s="485"/>
    </row>
    <row r="3" spans="1:7" s="14" customFormat="1" ht="12.75" thickBot="1" x14ac:dyDescent="0.3">
      <c r="A3" s="268" t="s">
        <v>0</v>
      </c>
      <c r="B3" s="122" t="s">
        <v>1</v>
      </c>
      <c r="C3" s="122" t="s">
        <v>2</v>
      </c>
      <c r="D3" s="123" t="s">
        <v>3</v>
      </c>
      <c r="E3" s="123" t="s">
        <v>4</v>
      </c>
      <c r="F3" s="123" t="s">
        <v>5</v>
      </c>
      <c r="G3" s="123" t="s">
        <v>6</v>
      </c>
    </row>
    <row r="4" spans="1:7" s="14" customFormat="1" x14ac:dyDescent="0.2">
      <c r="A4" s="269"/>
      <c r="B4" s="124"/>
      <c r="C4" s="125"/>
      <c r="D4" s="126"/>
      <c r="E4" s="168"/>
      <c r="F4" s="169"/>
      <c r="G4" s="170"/>
    </row>
    <row r="5" spans="1:7" s="14" customFormat="1" x14ac:dyDescent="0.2">
      <c r="A5" s="102"/>
      <c r="B5" s="42" t="s">
        <v>431</v>
      </c>
      <c r="C5" s="43"/>
      <c r="D5" s="44"/>
      <c r="E5" s="168"/>
      <c r="F5" s="169"/>
      <c r="G5" s="170"/>
    </row>
    <row r="6" spans="1:7" s="14" customFormat="1" x14ac:dyDescent="0.2">
      <c r="A6" s="102"/>
      <c r="B6" s="127"/>
      <c r="C6" s="43"/>
      <c r="D6" s="44"/>
      <c r="E6" s="168"/>
      <c r="F6" s="169"/>
      <c r="G6" s="170"/>
    </row>
    <row r="7" spans="1:7" s="14" customFormat="1" x14ac:dyDescent="0.2">
      <c r="A7" s="102" t="s">
        <v>432</v>
      </c>
      <c r="B7" s="45" t="s">
        <v>433</v>
      </c>
      <c r="C7" s="43"/>
      <c r="D7" s="44"/>
      <c r="E7" s="168"/>
      <c r="F7" s="169"/>
      <c r="G7" s="170"/>
    </row>
    <row r="8" spans="1:7" s="14" customFormat="1" ht="36" x14ac:dyDescent="0.2">
      <c r="A8" s="270"/>
      <c r="B8" s="49" t="s">
        <v>434</v>
      </c>
      <c r="C8" s="43"/>
      <c r="D8" s="44"/>
      <c r="E8" s="168"/>
      <c r="F8" s="169"/>
      <c r="G8" s="170"/>
    </row>
    <row r="9" spans="1:7" s="14" customFormat="1" ht="24" x14ac:dyDescent="0.2">
      <c r="A9" s="102"/>
      <c r="B9" s="49" t="s">
        <v>435</v>
      </c>
      <c r="C9" s="43"/>
      <c r="D9" s="44"/>
      <c r="E9" s="168"/>
      <c r="F9" s="169"/>
      <c r="G9" s="170"/>
    </row>
    <row r="10" spans="1:7" s="14" customFormat="1" ht="120" x14ac:dyDescent="0.2">
      <c r="A10" s="102"/>
      <c r="B10" s="49" t="s">
        <v>436</v>
      </c>
      <c r="C10" s="43"/>
      <c r="D10" s="44"/>
      <c r="E10" s="168"/>
      <c r="F10" s="169"/>
      <c r="G10" s="170"/>
    </row>
    <row r="11" spans="1:7" s="14" customFormat="1" ht="156" x14ac:dyDescent="0.2">
      <c r="A11" s="102"/>
      <c r="B11" s="49" t="s">
        <v>437</v>
      </c>
      <c r="C11" s="43"/>
      <c r="D11" s="44"/>
      <c r="E11" s="168"/>
      <c r="F11" s="169"/>
      <c r="G11" s="170"/>
    </row>
    <row r="12" spans="1:7" s="14" customFormat="1" ht="60" x14ac:dyDescent="0.2">
      <c r="A12" s="102"/>
      <c r="B12" s="49" t="s">
        <v>438</v>
      </c>
      <c r="C12" s="43"/>
      <c r="D12" s="44"/>
      <c r="E12" s="168"/>
      <c r="F12" s="169"/>
      <c r="G12" s="170"/>
    </row>
    <row r="13" spans="1:7" s="14" customFormat="1" x14ac:dyDescent="0.2">
      <c r="A13" s="102"/>
      <c r="B13" s="75"/>
      <c r="C13" s="43"/>
      <c r="D13" s="44"/>
      <c r="E13" s="168"/>
      <c r="F13" s="169"/>
      <c r="G13" s="170"/>
    </row>
    <row r="14" spans="1:7" s="14" customFormat="1" x14ac:dyDescent="0.2">
      <c r="A14" s="102"/>
      <c r="B14" s="45" t="s">
        <v>439</v>
      </c>
      <c r="C14" s="43"/>
      <c r="D14" s="44"/>
      <c r="E14" s="168"/>
      <c r="F14" s="169"/>
      <c r="G14" s="170"/>
    </row>
    <row r="15" spans="1:7" s="14" customFormat="1" ht="168" x14ac:dyDescent="0.2">
      <c r="A15" s="102"/>
      <c r="B15" s="61" t="s">
        <v>440</v>
      </c>
      <c r="C15" s="43"/>
      <c r="D15" s="44"/>
      <c r="E15" s="168"/>
      <c r="F15" s="169"/>
      <c r="G15" s="170"/>
    </row>
    <row r="16" spans="1:7" s="14" customFormat="1" x14ac:dyDescent="0.2">
      <c r="A16" s="102"/>
      <c r="B16" s="75"/>
      <c r="C16" s="43"/>
      <c r="D16" s="44"/>
      <c r="E16" s="168"/>
      <c r="F16" s="169"/>
      <c r="G16" s="170"/>
    </row>
    <row r="17" spans="1:7" s="14" customFormat="1" x14ac:dyDescent="0.2">
      <c r="A17" s="102"/>
      <c r="B17" s="45" t="s">
        <v>441</v>
      </c>
      <c r="C17" s="43"/>
      <c r="D17" s="44"/>
      <c r="E17" s="168"/>
      <c r="F17" s="169"/>
      <c r="G17" s="170"/>
    </row>
    <row r="18" spans="1:7" s="14" customFormat="1" ht="120" x14ac:dyDescent="0.2">
      <c r="A18" s="102"/>
      <c r="B18" s="61" t="s">
        <v>442</v>
      </c>
      <c r="C18" s="43"/>
      <c r="D18" s="44"/>
      <c r="E18" s="168"/>
      <c r="F18" s="169"/>
      <c r="G18" s="170"/>
    </row>
    <row r="19" spans="1:7" s="14" customFormat="1" x14ac:dyDescent="0.2">
      <c r="A19" s="102"/>
      <c r="B19" s="45" t="s">
        <v>443</v>
      </c>
      <c r="C19" s="43"/>
      <c r="D19" s="44"/>
      <c r="E19" s="168"/>
      <c r="F19" s="169"/>
      <c r="G19" s="170"/>
    </row>
    <row r="20" spans="1:7" s="14" customFormat="1" ht="156" x14ac:dyDescent="0.2">
      <c r="A20" s="102"/>
      <c r="B20" s="61" t="s">
        <v>444</v>
      </c>
      <c r="C20" s="43"/>
      <c r="D20" s="44"/>
      <c r="E20" s="168"/>
      <c r="F20" s="169"/>
      <c r="G20" s="170"/>
    </row>
    <row r="21" spans="1:7" s="14" customFormat="1" ht="132" x14ac:dyDescent="0.2">
      <c r="A21" s="102"/>
      <c r="B21" s="61" t="s">
        <v>445</v>
      </c>
      <c r="C21" s="43"/>
      <c r="D21" s="44"/>
      <c r="E21" s="168"/>
      <c r="F21" s="169"/>
      <c r="G21" s="170"/>
    </row>
    <row r="22" spans="1:7" s="14" customFormat="1" ht="60" x14ac:dyDescent="0.2">
      <c r="A22" s="102"/>
      <c r="B22" s="61" t="s">
        <v>446</v>
      </c>
      <c r="C22" s="43"/>
      <c r="D22" s="44"/>
      <c r="E22" s="168"/>
      <c r="F22" s="169"/>
      <c r="G22" s="170"/>
    </row>
    <row r="23" spans="1:7" s="14" customFormat="1" ht="120" x14ac:dyDescent="0.2">
      <c r="A23" s="102"/>
      <c r="B23" s="61" t="s">
        <v>447</v>
      </c>
      <c r="C23" s="43"/>
      <c r="D23" s="44"/>
      <c r="E23" s="168"/>
      <c r="F23" s="169"/>
      <c r="G23" s="170"/>
    </row>
    <row r="24" spans="1:7" s="14" customFormat="1" ht="60" x14ac:dyDescent="0.2">
      <c r="A24" s="102"/>
      <c r="B24" s="61" t="s">
        <v>448</v>
      </c>
      <c r="C24" s="43"/>
      <c r="D24" s="44"/>
      <c r="E24" s="168"/>
      <c r="F24" s="169"/>
      <c r="G24" s="170"/>
    </row>
    <row r="25" spans="1:7" s="14" customFormat="1" x14ac:dyDescent="0.2">
      <c r="A25" s="270"/>
      <c r="B25" s="41"/>
      <c r="C25" s="26"/>
      <c r="D25" s="27"/>
      <c r="E25" s="168"/>
      <c r="F25" s="169"/>
      <c r="G25" s="170"/>
    </row>
    <row r="26" spans="1:7" s="14" customFormat="1" x14ac:dyDescent="0.2">
      <c r="A26" s="270"/>
      <c r="B26" s="41"/>
      <c r="C26" s="26"/>
      <c r="D26" s="27"/>
      <c r="E26" s="168"/>
      <c r="F26" s="169"/>
      <c r="G26" s="170"/>
    </row>
    <row r="27" spans="1:7" s="14" customFormat="1" x14ac:dyDescent="0.2">
      <c r="A27" s="270"/>
      <c r="B27" s="41"/>
      <c r="C27" s="26"/>
      <c r="D27" s="27"/>
      <c r="E27" s="168"/>
      <c r="F27" s="169"/>
      <c r="G27" s="170"/>
    </row>
    <row r="28" spans="1:7" s="14" customFormat="1" ht="12.75" thickBot="1" x14ac:dyDescent="0.25">
      <c r="A28" s="270"/>
      <c r="B28" s="41"/>
      <c r="C28" s="26"/>
      <c r="D28" s="27"/>
      <c r="E28" s="168"/>
      <c r="F28" s="169"/>
      <c r="G28" s="170"/>
    </row>
    <row r="29" spans="1:7" s="14" customFormat="1" x14ac:dyDescent="0.2">
      <c r="A29" s="272"/>
      <c r="B29" s="132" t="s">
        <v>431</v>
      </c>
      <c r="C29" s="133"/>
      <c r="D29" s="134"/>
      <c r="E29" s="134"/>
      <c r="F29" s="134"/>
      <c r="G29" s="134"/>
    </row>
    <row r="30" spans="1:7" s="14" customFormat="1" ht="12.75" thickBot="1" x14ac:dyDescent="0.25">
      <c r="A30" s="273"/>
      <c r="B30" s="135"/>
      <c r="C30" s="136"/>
      <c r="D30" s="137"/>
      <c r="E30" s="233"/>
      <c r="F30" s="234"/>
      <c r="G30" s="235"/>
    </row>
    <row r="31" spans="1:7" s="14" customFormat="1" x14ac:dyDescent="0.2">
      <c r="A31" s="269"/>
      <c r="B31" s="124" t="s">
        <v>13</v>
      </c>
      <c r="C31" s="125"/>
      <c r="D31" s="126"/>
      <c r="E31" s="168"/>
      <c r="F31" s="169"/>
      <c r="G31" s="170"/>
    </row>
    <row r="32" spans="1:7" s="14" customFormat="1" x14ac:dyDescent="0.2">
      <c r="A32" s="102"/>
      <c r="B32" s="42" t="s">
        <v>14</v>
      </c>
      <c r="C32" s="43"/>
      <c r="D32" s="44"/>
      <c r="E32" s="168"/>
      <c r="F32" s="169"/>
      <c r="G32" s="170"/>
    </row>
    <row r="33" spans="1:7" s="14" customFormat="1" x14ac:dyDescent="0.2">
      <c r="A33" s="102"/>
      <c r="B33" s="127"/>
      <c r="C33" s="43"/>
      <c r="D33" s="44"/>
      <c r="E33" s="168"/>
      <c r="F33" s="169"/>
      <c r="G33" s="170"/>
    </row>
    <row r="34" spans="1:7" s="14" customFormat="1" x14ac:dyDescent="0.2">
      <c r="A34" s="102" t="s">
        <v>320</v>
      </c>
      <c r="B34" s="45" t="s">
        <v>15</v>
      </c>
      <c r="C34" s="43"/>
      <c r="D34" s="44"/>
      <c r="E34" s="168"/>
      <c r="F34" s="169"/>
      <c r="G34" s="170"/>
    </row>
    <row r="35" spans="1:7" s="14" customFormat="1" x14ac:dyDescent="0.2">
      <c r="A35" s="270" t="s">
        <v>132</v>
      </c>
      <c r="B35" s="128" t="s">
        <v>16</v>
      </c>
      <c r="C35" s="43"/>
      <c r="D35" s="44"/>
      <c r="E35" s="168"/>
      <c r="F35" s="169"/>
      <c r="G35" s="170"/>
    </row>
    <row r="36" spans="1:7" s="14" customFormat="1" x14ac:dyDescent="0.2">
      <c r="A36" s="102"/>
      <c r="B36" s="75" t="s">
        <v>17</v>
      </c>
      <c r="C36" s="43"/>
      <c r="D36" s="44"/>
      <c r="E36" s="168"/>
      <c r="F36" s="169"/>
      <c r="G36" s="170"/>
    </row>
    <row r="37" spans="1:7" s="14" customFormat="1" x14ac:dyDescent="0.2">
      <c r="A37" s="102"/>
      <c r="B37" s="75" t="s">
        <v>18</v>
      </c>
      <c r="C37" s="43"/>
      <c r="D37" s="44"/>
      <c r="E37" s="168"/>
      <c r="F37" s="169"/>
      <c r="G37" s="170"/>
    </row>
    <row r="38" spans="1:7" s="14" customFormat="1" x14ac:dyDescent="0.2">
      <c r="A38" s="102"/>
      <c r="B38" s="75" t="s">
        <v>19</v>
      </c>
      <c r="C38" s="43"/>
      <c r="D38" s="44"/>
      <c r="E38" s="168"/>
      <c r="F38" s="169"/>
      <c r="G38" s="170"/>
    </row>
    <row r="39" spans="1:7" s="14" customFormat="1" x14ac:dyDescent="0.2">
      <c r="A39" s="102"/>
      <c r="B39" s="75" t="s">
        <v>20</v>
      </c>
      <c r="C39" s="43"/>
      <c r="D39" s="44"/>
      <c r="E39" s="168"/>
      <c r="F39" s="169"/>
      <c r="G39" s="170"/>
    </row>
    <row r="40" spans="1:7" s="14" customFormat="1" x14ac:dyDescent="0.2">
      <c r="A40" s="102"/>
      <c r="B40" s="75" t="s">
        <v>17</v>
      </c>
      <c r="C40" s="43"/>
      <c r="D40" s="44"/>
      <c r="E40" s="168"/>
      <c r="F40" s="169"/>
      <c r="G40" s="170"/>
    </row>
    <row r="41" spans="1:7" s="14" customFormat="1" x14ac:dyDescent="0.2">
      <c r="A41" s="102"/>
      <c r="B41" s="75" t="s">
        <v>21</v>
      </c>
      <c r="C41" s="43"/>
      <c r="D41" s="44"/>
      <c r="E41" s="168"/>
      <c r="F41" s="169"/>
      <c r="G41" s="170"/>
    </row>
    <row r="42" spans="1:7" s="14" customFormat="1" x14ac:dyDescent="0.2">
      <c r="A42" s="102"/>
      <c r="B42" s="75" t="s">
        <v>22</v>
      </c>
      <c r="C42" s="43"/>
      <c r="D42" s="44"/>
      <c r="E42" s="168"/>
      <c r="F42" s="169"/>
      <c r="G42" s="170"/>
    </row>
    <row r="43" spans="1:7" s="14" customFormat="1" x14ac:dyDescent="0.2">
      <c r="A43" s="102"/>
      <c r="B43" s="75" t="s">
        <v>23</v>
      </c>
      <c r="C43" s="43"/>
      <c r="D43" s="44"/>
      <c r="E43" s="168"/>
      <c r="F43" s="169"/>
      <c r="G43" s="170"/>
    </row>
    <row r="44" spans="1:7" s="14" customFormat="1" x14ac:dyDescent="0.2">
      <c r="A44" s="102"/>
      <c r="B44" s="75" t="s">
        <v>24</v>
      </c>
      <c r="C44" s="43"/>
      <c r="D44" s="44"/>
      <c r="E44" s="168"/>
      <c r="F44" s="169"/>
      <c r="G44" s="170"/>
    </row>
    <row r="45" spans="1:7" s="14" customFormat="1" x14ac:dyDescent="0.2">
      <c r="A45" s="102"/>
      <c r="B45" s="75" t="s">
        <v>25</v>
      </c>
      <c r="C45" s="43"/>
      <c r="D45" s="44"/>
      <c r="E45" s="168"/>
      <c r="F45" s="169"/>
      <c r="G45" s="170"/>
    </row>
    <row r="46" spans="1:7" s="14" customFormat="1" x14ac:dyDescent="0.2">
      <c r="A46" s="102"/>
      <c r="B46" s="75" t="s">
        <v>26</v>
      </c>
      <c r="C46" s="43"/>
      <c r="D46" s="44"/>
      <c r="E46" s="168"/>
      <c r="F46" s="169"/>
      <c r="G46" s="170"/>
    </row>
    <row r="47" spans="1:7" s="14" customFormat="1" x14ac:dyDescent="0.2">
      <c r="A47" s="102"/>
      <c r="B47" s="75"/>
      <c r="C47" s="43"/>
      <c r="D47" s="44"/>
      <c r="E47" s="168"/>
      <c r="F47" s="169"/>
      <c r="G47" s="170"/>
    </row>
    <row r="48" spans="1:7" s="14" customFormat="1" x14ac:dyDescent="0.2">
      <c r="A48" s="270" t="s">
        <v>321</v>
      </c>
      <c r="B48" s="87" t="s">
        <v>27</v>
      </c>
      <c r="C48" s="26"/>
      <c r="D48" s="27"/>
      <c r="E48" s="168"/>
      <c r="F48" s="169"/>
      <c r="G48" s="170"/>
    </row>
    <row r="49" spans="1:7" s="14" customFormat="1" ht="60.75" customHeight="1" x14ac:dyDescent="0.2">
      <c r="A49" s="102" t="s">
        <v>132</v>
      </c>
      <c r="B49" s="49" t="s">
        <v>175</v>
      </c>
      <c r="C49" s="26" t="s">
        <v>0</v>
      </c>
      <c r="D49" s="27">
        <v>1</v>
      </c>
      <c r="E49" s="168"/>
      <c r="F49" s="171"/>
      <c r="G49" s="172"/>
    </row>
    <row r="50" spans="1:7" s="14" customFormat="1" x14ac:dyDescent="0.2">
      <c r="A50" s="270"/>
      <c r="B50" s="49"/>
      <c r="C50" s="26"/>
      <c r="D50" s="27"/>
      <c r="E50" s="168"/>
      <c r="F50" s="171"/>
      <c r="G50" s="172"/>
    </row>
    <row r="51" spans="1:7" s="14" customFormat="1" x14ac:dyDescent="0.2">
      <c r="A51" s="102" t="s">
        <v>322</v>
      </c>
      <c r="B51" s="87" t="s">
        <v>28</v>
      </c>
      <c r="C51" s="26"/>
      <c r="D51" s="27"/>
      <c r="E51" s="168"/>
      <c r="F51" s="171"/>
      <c r="G51" s="172"/>
    </row>
    <row r="52" spans="1:7" s="14" customFormat="1" x14ac:dyDescent="0.2">
      <c r="A52" s="102" t="s">
        <v>132</v>
      </c>
      <c r="B52" s="129" t="s">
        <v>29</v>
      </c>
      <c r="C52" s="26" t="s">
        <v>12</v>
      </c>
      <c r="D52" s="27">
        <v>1</v>
      </c>
      <c r="E52" s="168"/>
      <c r="F52" s="171"/>
      <c r="G52" s="172"/>
    </row>
    <row r="53" spans="1:7" s="14" customFormat="1" x14ac:dyDescent="0.2">
      <c r="A53" s="102"/>
      <c r="B53" s="129"/>
      <c r="C53" s="26"/>
      <c r="D53" s="27"/>
      <c r="E53" s="168"/>
      <c r="F53" s="171"/>
      <c r="G53" s="172"/>
    </row>
    <row r="54" spans="1:7" s="14" customFormat="1" x14ac:dyDescent="0.2">
      <c r="A54" s="102" t="s">
        <v>323</v>
      </c>
      <c r="B54" s="130" t="s">
        <v>130</v>
      </c>
      <c r="C54" s="26"/>
      <c r="D54" s="27"/>
      <c r="E54" s="168"/>
      <c r="F54" s="171"/>
      <c r="G54" s="172"/>
    </row>
    <row r="55" spans="1:7" s="14" customFormat="1" ht="39.75" customHeight="1" x14ac:dyDescent="0.2">
      <c r="A55" s="102" t="s">
        <v>132</v>
      </c>
      <c r="B55" s="64" t="s">
        <v>199</v>
      </c>
      <c r="C55" s="26" t="s">
        <v>0</v>
      </c>
      <c r="D55" s="27">
        <v>1</v>
      </c>
      <c r="E55" s="168"/>
      <c r="F55" s="171"/>
      <c r="G55" s="172"/>
    </row>
    <row r="56" spans="1:7" s="14" customFormat="1" x14ac:dyDescent="0.2">
      <c r="A56" s="102"/>
      <c r="B56" s="129"/>
      <c r="C56" s="26"/>
      <c r="D56" s="27"/>
      <c r="E56" s="168"/>
      <c r="F56" s="171"/>
      <c r="G56" s="172"/>
    </row>
    <row r="57" spans="1:7" s="14" customFormat="1" x14ac:dyDescent="0.2">
      <c r="A57" s="271" t="s">
        <v>324</v>
      </c>
      <c r="B57" s="131" t="s">
        <v>30</v>
      </c>
      <c r="C57" s="26"/>
      <c r="D57" s="27"/>
      <c r="E57" s="168"/>
      <c r="F57" s="171"/>
      <c r="G57" s="172"/>
    </row>
    <row r="58" spans="1:7" s="14" customFormat="1" ht="27.75" customHeight="1" x14ac:dyDescent="0.2">
      <c r="A58" s="102" t="s">
        <v>132</v>
      </c>
      <c r="B58" s="41" t="s">
        <v>31</v>
      </c>
      <c r="C58" s="26" t="s">
        <v>0</v>
      </c>
      <c r="D58" s="27">
        <v>1</v>
      </c>
      <c r="E58" s="168"/>
      <c r="F58" s="171"/>
      <c r="G58" s="172"/>
    </row>
    <row r="59" spans="1:7" s="14" customFormat="1" x14ac:dyDescent="0.2">
      <c r="A59" s="270"/>
      <c r="B59" s="41"/>
      <c r="C59" s="26"/>
      <c r="D59" s="27"/>
      <c r="E59" s="168"/>
      <c r="F59" s="171"/>
      <c r="G59" s="172"/>
    </row>
    <row r="60" spans="1:7" s="14" customFormat="1" x14ac:dyDescent="0.2">
      <c r="A60" s="271" t="s">
        <v>325</v>
      </c>
      <c r="B60" s="131" t="s">
        <v>310</v>
      </c>
      <c r="C60" s="26"/>
      <c r="D60" s="27"/>
      <c r="E60" s="168"/>
      <c r="F60" s="171"/>
      <c r="G60" s="172"/>
    </row>
    <row r="61" spans="1:7" s="14" customFormat="1" x14ac:dyDescent="0.2">
      <c r="A61" s="102" t="s">
        <v>132</v>
      </c>
      <c r="B61" s="41" t="s">
        <v>311</v>
      </c>
      <c r="C61" s="26" t="s">
        <v>0</v>
      </c>
      <c r="D61" s="27">
        <v>1</v>
      </c>
      <c r="E61" s="168"/>
      <c r="F61" s="171"/>
      <c r="G61" s="172"/>
    </row>
    <row r="62" spans="1:7" s="14" customFormat="1" x14ac:dyDescent="0.2">
      <c r="A62" s="270"/>
      <c r="B62" s="41"/>
      <c r="C62" s="26"/>
      <c r="D62" s="27"/>
      <c r="E62" s="168"/>
      <c r="F62" s="171"/>
      <c r="G62" s="172"/>
    </row>
    <row r="63" spans="1:7" s="14" customFormat="1" x14ac:dyDescent="0.2">
      <c r="A63" s="270"/>
      <c r="B63" s="41"/>
      <c r="C63" s="26"/>
      <c r="D63" s="27"/>
      <c r="E63" s="168"/>
      <c r="F63" s="171"/>
      <c r="G63" s="172"/>
    </row>
    <row r="64" spans="1:7" s="14" customFormat="1" x14ac:dyDescent="0.2">
      <c r="A64" s="271" t="s">
        <v>326</v>
      </c>
      <c r="B64" s="131" t="s">
        <v>312</v>
      </c>
      <c r="C64" s="26"/>
      <c r="D64" s="27"/>
      <c r="E64" s="168"/>
      <c r="F64" s="171"/>
      <c r="G64" s="172"/>
    </row>
    <row r="65" spans="1:7" s="14" customFormat="1" x14ac:dyDescent="0.2">
      <c r="A65" s="102" t="s">
        <v>132</v>
      </c>
      <c r="B65" s="41" t="s">
        <v>313</v>
      </c>
      <c r="C65" s="26" t="s">
        <v>0</v>
      </c>
      <c r="D65" s="27">
        <v>1</v>
      </c>
      <c r="E65" s="168"/>
      <c r="F65" s="171"/>
      <c r="G65" s="172"/>
    </row>
    <row r="66" spans="1:7" s="14" customFormat="1" x14ac:dyDescent="0.2">
      <c r="A66" s="270"/>
      <c r="B66" s="41"/>
      <c r="C66" s="26"/>
      <c r="D66" s="27"/>
      <c r="E66" s="168"/>
      <c r="F66" s="171"/>
      <c r="G66" s="172"/>
    </row>
    <row r="67" spans="1:7" s="14" customFormat="1" x14ac:dyDescent="0.2">
      <c r="A67" s="270"/>
      <c r="B67" s="41"/>
      <c r="C67" s="26"/>
      <c r="D67" s="27"/>
      <c r="E67" s="168"/>
      <c r="F67" s="171"/>
      <c r="G67" s="172"/>
    </row>
    <row r="68" spans="1:7" s="14" customFormat="1" x14ac:dyDescent="0.2">
      <c r="A68" s="270"/>
      <c r="B68" s="41"/>
      <c r="C68" s="26"/>
      <c r="D68" s="26"/>
      <c r="E68" s="26"/>
      <c r="F68" s="26"/>
      <c r="G68" s="26"/>
    </row>
    <row r="69" spans="1:7" s="14" customFormat="1" x14ac:dyDescent="0.2">
      <c r="A69" s="270"/>
      <c r="B69" s="41"/>
      <c r="C69" s="26"/>
      <c r="D69" s="27"/>
      <c r="E69" s="168"/>
      <c r="F69" s="169"/>
      <c r="G69" s="170"/>
    </row>
    <row r="70" spans="1:7" s="14" customFormat="1" x14ac:dyDescent="0.2">
      <c r="A70" s="270"/>
      <c r="B70" s="41"/>
      <c r="C70" s="26"/>
      <c r="D70" s="27"/>
      <c r="E70" s="168"/>
      <c r="F70" s="169"/>
      <c r="G70" s="170"/>
    </row>
    <row r="71" spans="1:7" s="14" customFormat="1" x14ac:dyDescent="0.2">
      <c r="A71" s="270"/>
      <c r="B71" s="41"/>
      <c r="C71" s="26"/>
      <c r="D71" s="27"/>
      <c r="E71" s="168"/>
      <c r="F71" s="169"/>
      <c r="G71" s="170"/>
    </row>
    <row r="72" spans="1:7" s="14" customFormat="1" x14ac:dyDescent="0.2">
      <c r="A72" s="270"/>
      <c r="B72" s="41"/>
      <c r="C72" s="26"/>
      <c r="D72" s="27"/>
      <c r="E72" s="168"/>
      <c r="F72" s="169"/>
      <c r="G72" s="170"/>
    </row>
    <row r="73" spans="1:7" s="14" customFormat="1" x14ac:dyDescent="0.2">
      <c r="A73" s="270"/>
      <c r="B73" s="41"/>
      <c r="C73" s="26"/>
      <c r="D73" s="27"/>
      <c r="E73" s="168"/>
      <c r="F73" s="169"/>
      <c r="G73" s="170"/>
    </row>
    <row r="74" spans="1:7" s="14" customFormat="1" x14ac:dyDescent="0.2">
      <c r="A74" s="270"/>
      <c r="B74" s="41"/>
      <c r="C74" s="26"/>
      <c r="D74" s="27"/>
      <c r="E74" s="168"/>
      <c r="F74" s="169"/>
      <c r="G74" s="170"/>
    </row>
    <row r="75" spans="1:7" s="14" customFormat="1" x14ac:dyDescent="0.2">
      <c r="A75" s="270"/>
      <c r="B75" s="41"/>
      <c r="C75" s="26"/>
      <c r="D75" s="27"/>
      <c r="E75" s="168"/>
      <c r="F75" s="169"/>
      <c r="G75" s="170"/>
    </row>
    <row r="76" spans="1:7" s="14" customFormat="1" ht="12.75" thickBot="1" x14ac:dyDescent="0.25">
      <c r="A76" s="270"/>
      <c r="B76" s="41"/>
      <c r="C76" s="26"/>
      <c r="D76" s="27"/>
      <c r="E76" s="168"/>
      <c r="F76" s="169"/>
      <c r="G76" s="170"/>
    </row>
    <row r="77" spans="1:7" s="14" customFormat="1" x14ac:dyDescent="0.2">
      <c r="A77" s="272"/>
      <c r="B77" s="132" t="s">
        <v>32</v>
      </c>
      <c r="C77" s="133"/>
      <c r="D77" s="134"/>
      <c r="E77" s="134"/>
      <c r="F77" s="134"/>
      <c r="G77" s="134"/>
    </row>
    <row r="78" spans="1:7" s="14" customFormat="1" ht="12.75" thickBot="1" x14ac:dyDescent="0.25">
      <c r="A78" s="273"/>
      <c r="B78" s="135" t="s">
        <v>33</v>
      </c>
      <c r="C78" s="136"/>
      <c r="D78" s="137"/>
      <c r="E78" s="233"/>
      <c r="F78" s="234"/>
      <c r="G78" s="235"/>
    </row>
    <row r="79" spans="1:7" s="14" customFormat="1" x14ac:dyDescent="0.2">
      <c r="A79" s="313"/>
      <c r="B79" s="91"/>
      <c r="C79" s="97"/>
      <c r="D79" s="71"/>
      <c r="E79" s="168"/>
      <c r="F79" s="169"/>
      <c r="G79" s="170"/>
    </row>
    <row r="80" spans="1:7" s="14" customFormat="1" x14ac:dyDescent="0.2">
      <c r="A80" s="313"/>
      <c r="B80" s="42" t="s">
        <v>34</v>
      </c>
      <c r="C80" s="43"/>
      <c r="D80" s="265"/>
      <c r="E80" s="168"/>
      <c r="F80" s="169"/>
      <c r="G80" s="170"/>
    </row>
    <row r="81" spans="1:7" s="14" customFormat="1" x14ac:dyDescent="0.2">
      <c r="A81" s="313"/>
      <c r="B81" s="42" t="s">
        <v>35</v>
      </c>
      <c r="C81" s="43"/>
      <c r="D81" s="265"/>
      <c r="E81" s="168"/>
      <c r="F81" s="169"/>
      <c r="G81" s="170"/>
    </row>
    <row r="82" spans="1:7" s="14" customFormat="1" x14ac:dyDescent="0.2">
      <c r="A82" s="313">
        <v>2.1</v>
      </c>
      <c r="B82" s="45" t="s">
        <v>36</v>
      </c>
      <c r="C82" s="43"/>
      <c r="D82" s="265"/>
      <c r="E82" s="168"/>
      <c r="F82" s="169"/>
      <c r="G82" s="170"/>
    </row>
    <row r="83" spans="1:7" s="14" customFormat="1" ht="65.25" customHeight="1" x14ac:dyDescent="0.2">
      <c r="A83" s="313"/>
      <c r="B83" s="46" t="s">
        <v>176</v>
      </c>
      <c r="C83" s="47"/>
      <c r="D83" s="47"/>
      <c r="E83" s="173"/>
      <c r="F83" s="173"/>
      <c r="G83" s="174"/>
    </row>
    <row r="84" spans="1:7" s="14" customFormat="1" x14ac:dyDescent="0.25">
      <c r="A84" s="314"/>
      <c r="B84" s="17"/>
      <c r="C84" s="17"/>
      <c r="D84" s="18"/>
      <c r="E84" s="315"/>
      <c r="F84" s="17"/>
      <c r="G84" s="316"/>
    </row>
    <row r="85" spans="1:7" s="14" customFormat="1" x14ac:dyDescent="0.2">
      <c r="A85" s="313" t="s">
        <v>568</v>
      </c>
      <c r="B85" s="48" t="s">
        <v>52</v>
      </c>
      <c r="C85" s="26"/>
      <c r="D85" s="317"/>
      <c r="E85" s="178"/>
      <c r="F85" s="171"/>
      <c r="G85" s="172"/>
    </row>
    <row r="86" spans="1:7" s="14" customFormat="1" ht="60" x14ac:dyDescent="0.2">
      <c r="A86" s="475" t="s">
        <v>571</v>
      </c>
      <c r="B86" s="49" t="s">
        <v>569</v>
      </c>
      <c r="C86" s="26" t="s">
        <v>39</v>
      </c>
      <c r="D86" s="86">
        <v>45</v>
      </c>
      <c r="E86" s="168"/>
      <c r="F86" s="171"/>
      <c r="G86" s="172"/>
    </row>
    <row r="87" spans="1:7" s="14" customFormat="1" ht="36" x14ac:dyDescent="0.2">
      <c r="A87" s="319" t="s">
        <v>572</v>
      </c>
      <c r="B87" s="49" t="s">
        <v>698</v>
      </c>
      <c r="C87" s="26" t="s">
        <v>39</v>
      </c>
      <c r="D87" s="86">
        <v>755</v>
      </c>
      <c r="E87" s="168"/>
      <c r="F87" s="171"/>
      <c r="G87" s="172"/>
    </row>
    <row r="88" spans="1:7" s="14" customFormat="1" x14ac:dyDescent="0.2">
      <c r="A88" s="313" t="s">
        <v>699</v>
      </c>
      <c r="B88" s="48" t="s">
        <v>697</v>
      </c>
      <c r="C88" s="26"/>
      <c r="D88" s="317"/>
      <c r="E88" s="178"/>
      <c r="F88" s="171"/>
      <c r="G88" s="172"/>
    </row>
    <row r="89" spans="1:7" s="14" customFormat="1" ht="24" x14ac:dyDescent="0.2">
      <c r="A89" s="319" t="s">
        <v>571</v>
      </c>
      <c r="B89" s="49" t="s">
        <v>703</v>
      </c>
      <c r="C89" s="26" t="s">
        <v>39</v>
      </c>
      <c r="D89" s="86">
        <v>755</v>
      </c>
      <c r="E89" s="168"/>
      <c r="F89" s="171"/>
      <c r="G89" s="172"/>
    </row>
    <row r="90" spans="1:7" s="14" customFormat="1" x14ac:dyDescent="0.2">
      <c r="A90" s="313"/>
      <c r="B90" s="54"/>
      <c r="C90" s="26"/>
      <c r="D90" s="71"/>
      <c r="E90" s="168"/>
      <c r="F90" s="171"/>
      <c r="G90" s="172"/>
    </row>
    <row r="91" spans="1:7" s="14" customFormat="1" x14ac:dyDescent="0.2">
      <c r="A91" s="313" t="s">
        <v>700</v>
      </c>
      <c r="B91" s="31" t="s">
        <v>40</v>
      </c>
      <c r="C91" s="26"/>
      <c r="D91" s="71"/>
      <c r="E91" s="168"/>
      <c r="F91" s="171"/>
      <c r="G91" s="172"/>
    </row>
    <row r="92" spans="1:7" s="14" customFormat="1" ht="50.25" customHeight="1" x14ac:dyDescent="0.2">
      <c r="A92" s="318"/>
      <c r="B92" s="55" t="s">
        <v>570</v>
      </c>
      <c r="C92" s="56"/>
      <c r="D92" s="56"/>
      <c r="E92" s="179"/>
      <c r="F92" s="171"/>
      <c r="G92" s="172"/>
    </row>
    <row r="93" spans="1:7" s="14" customFormat="1" ht="12.75" customHeight="1" x14ac:dyDescent="0.2">
      <c r="A93" s="313" t="s">
        <v>550</v>
      </c>
      <c r="B93" s="57" t="s">
        <v>40</v>
      </c>
      <c r="C93" s="26"/>
      <c r="D93" s="71"/>
      <c r="E93" s="168"/>
      <c r="F93" s="171"/>
      <c r="G93" s="172"/>
    </row>
    <row r="94" spans="1:7" x14ac:dyDescent="0.2">
      <c r="A94" s="319" t="s">
        <v>571</v>
      </c>
      <c r="B94" s="34" t="s">
        <v>613</v>
      </c>
      <c r="C94" s="26" t="s">
        <v>41</v>
      </c>
      <c r="D94" s="71">
        <v>18.562500000000004</v>
      </c>
      <c r="E94" s="168"/>
      <c r="F94" s="171"/>
      <c r="G94" s="172"/>
    </row>
    <row r="95" spans="1:7" x14ac:dyDescent="0.2">
      <c r="A95" s="319" t="s">
        <v>572</v>
      </c>
      <c r="B95" s="34" t="s">
        <v>612</v>
      </c>
      <c r="C95" s="26" t="s">
        <v>41</v>
      </c>
      <c r="D95" s="71">
        <v>0.95624999999999993</v>
      </c>
      <c r="E95" s="168"/>
      <c r="F95" s="171"/>
      <c r="G95" s="172"/>
    </row>
    <row r="96" spans="1:7" ht="11.25" customHeight="1" x14ac:dyDescent="0.2">
      <c r="A96" s="313"/>
      <c r="B96" s="34"/>
      <c r="C96" s="26"/>
      <c r="D96" s="71"/>
      <c r="E96" s="168"/>
      <c r="F96" s="171"/>
      <c r="G96" s="172"/>
    </row>
    <row r="97" spans="1:7" s="14" customFormat="1" x14ac:dyDescent="0.2">
      <c r="A97" s="313"/>
      <c r="B97" s="34"/>
      <c r="C97" s="26"/>
      <c r="D97" s="71"/>
      <c r="E97" s="168"/>
      <c r="F97" s="169"/>
      <c r="G97" s="172"/>
    </row>
    <row r="98" spans="1:7" s="14" customFormat="1" x14ac:dyDescent="0.2">
      <c r="A98" s="313" t="s">
        <v>551</v>
      </c>
      <c r="B98" s="59" t="s">
        <v>42</v>
      </c>
      <c r="C98" s="26"/>
      <c r="D98" s="71"/>
      <c r="E98" s="168"/>
      <c r="F98" s="169"/>
      <c r="G98" s="170"/>
    </row>
    <row r="99" spans="1:7" s="14" customFormat="1" ht="25.5" customHeight="1" x14ac:dyDescent="0.25">
      <c r="A99" s="313"/>
      <c r="B99" s="28" t="s">
        <v>193</v>
      </c>
      <c r="C99" s="29"/>
      <c r="D99" s="29"/>
      <c r="E99" s="182"/>
      <c r="F99" s="169"/>
      <c r="G99" s="170"/>
    </row>
    <row r="100" spans="1:7" s="14" customFormat="1" ht="25.5" customHeight="1" x14ac:dyDescent="0.25">
      <c r="A100" s="313"/>
      <c r="B100" s="41" t="s">
        <v>194</v>
      </c>
      <c r="C100" s="60"/>
      <c r="D100" s="60"/>
      <c r="E100" s="183"/>
      <c r="F100" s="169"/>
      <c r="G100" s="170"/>
    </row>
    <row r="101" spans="1:7" s="14" customFormat="1" x14ac:dyDescent="0.2">
      <c r="A101" s="313" t="s">
        <v>132</v>
      </c>
      <c r="B101" s="61" t="s">
        <v>613</v>
      </c>
      <c r="C101" s="26" t="s">
        <v>41</v>
      </c>
      <c r="D101" s="86">
        <v>3.6562500000000027</v>
      </c>
      <c r="E101" s="168"/>
      <c r="F101" s="171"/>
      <c r="G101" s="172"/>
    </row>
    <row r="102" spans="1:7" s="14" customFormat="1" x14ac:dyDescent="0.2">
      <c r="A102" s="313" t="s">
        <v>133</v>
      </c>
      <c r="B102" s="61" t="str">
        <f>B95</f>
        <v>Foundation F1</v>
      </c>
      <c r="C102" s="26" t="s">
        <v>39</v>
      </c>
      <c r="D102" s="86">
        <v>0.61874999999999991</v>
      </c>
      <c r="E102" s="168"/>
      <c r="F102" s="171"/>
      <c r="G102" s="172"/>
    </row>
    <row r="103" spans="1:7" s="14" customFormat="1" x14ac:dyDescent="0.2">
      <c r="A103" s="313" t="s">
        <v>330</v>
      </c>
      <c r="B103" s="31" t="s">
        <v>44</v>
      </c>
      <c r="C103" s="26"/>
      <c r="D103" s="71"/>
      <c r="E103" s="168"/>
      <c r="F103" s="171"/>
      <c r="G103" s="172"/>
    </row>
    <row r="104" spans="1:7" s="14" customFormat="1" ht="27" customHeight="1" x14ac:dyDescent="0.2">
      <c r="A104" s="313"/>
      <c r="B104" s="62" t="s">
        <v>45</v>
      </c>
      <c r="C104" s="26"/>
      <c r="D104" s="71"/>
      <c r="E104" s="168"/>
      <c r="F104" s="171"/>
      <c r="G104" s="172"/>
    </row>
    <row r="105" spans="1:7" s="14" customFormat="1" ht="24.75" thickBot="1" x14ac:dyDescent="0.25">
      <c r="A105" s="313" t="s">
        <v>132</v>
      </c>
      <c r="B105" s="62" t="s">
        <v>46</v>
      </c>
      <c r="C105" s="26" t="s">
        <v>39</v>
      </c>
      <c r="D105" s="71">
        <v>1.125</v>
      </c>
      <c r="E105" s="168"/>
      <c r="F105" s="171"/>
      <c r="G105" s="172"/>
    </row>
    <row r="106" spans="1:7" s="14" customFormat="1" x14ac:dyDescent="0.2">
      <c r="A106" s="320"/>
      <c r="B106" s="132" t="s">
        <v>47</v>
      </c>
      <c r="C106" s="138"/>
      <c r="D106" s="321"/>
      <c r="E106" s="321"/>
      <c r="F106" s="321"/>
      <c r="G106" s="321"/>
    </row>
    <row r="107" spans="1:7" s="14" customFormat="1" ht="12.75" thickBot="1" x14ac:dyDescent="0.25">
      <c r="A107" s="322"/>
      <c r="B107" s="135" t="s">
        <v>48</v>
      </c>
      <c r="C107" s="139"/>
      <c r="D107" s="323"/>
      <c r="E107" s="233"/>
      <c r="F107" s="234"/>
      <c r="G107" s="235"/>
    </row>
    <row r="108" spans="1:7" s="14" customFormat="1" x14ac:dyDescent="0.2">
      <c r="A108" s="313"/>
      <c r="B108" s="42" t="s">
        <v>49</v>
      </c>
      <c r="C108" s="26"/>
      <c r="D108" s="71"/>
      <c r="E108" s="168"/>
      <c r="F108" s="169"/>
      <c r="G108" s="170"/>
    </row>
    <row r="109" spans="1:7" s="14" customFormat="1" x14ac:dyDescent="0.2">
      <c r="A109" s="313" t="s">
        <v>573</v>
      </c>
      <c r="B109" s="25" t="s">
        <v>50</v>
      </c>
      <c r="C109" s="26"/>
      <c r="D109" s="71"/>
      <c r="E109" s="168"/>
      <c r="F109" s="169"/>
      <c r="G109" s="170"/>
    </row>
    <row r="110" spans="1:7" s="14" customFormat="1" ht="58.5" customHeight="1" x14ac:dyDescent="0.25">
      <c r="A110" s="313"/>
      <c r="B110" s="28" t="s">
        <v>178</v>
      </c>
      <c r="C110" s="29"/>
      <c r="D110" s="29"/>
      <c r="E110" s="182"/>
      <c r="F110" s="182"/>
      <c r="G110" s="184"/>
    </row>
    <row r="111" spans="1:7" s="14" customFormat="1" ht="35.25" customHeight="1" x14ac:dyDescent="0.25">
      <c r="A111" s="313"/>
      <c r="B111" s="30" t="s">
        <v>177</v>
      </c>
      <c r="C111" s="29"/>
      <c r="D111" s="29"/>
      <c r="E111" s="182"/>
      <c r="F111" s="182"/>
      <c r="G111" s="184"/>
    </row>
    <row r="112" spans="1:7" s="14" customFormat="1" ht="36" customHeight="1" x14ac:dyDescent="0.25">
      <c r="A112" s="313"/>
      <c r="B112" s="28" t="s">
        <v>126</v>
      </c>
      <c r="C112" s="29"/>
      <c r="D112" s="29"/>
      <c r="E112" s="182"/>
      <c r="F112" s="182"/>
      <c r="G112" s="184"/>
    </row>
    <row r="113" spans="1:7" s="14" customFormat="1" ht="15" customHeight="1" x14ac:dyDescent="0.2">
      <c r="A113" s="324" t="s">
        <v>54</v>
      </c>
      <c r="B113" s="217" t="s">
        <v>55</v>
      </c>
      <c r="C113" s="220"/>
      <c r="D113" s="228"/>
      <c r="E113" s="168"/>
      <c r="F113" s="169"/>
      <c r="G113" s="170"/>
    </row>
    <row r="114" spans="1:7" s="22" customFormat="1" ht="14.25" customHeight="1" x14ac:dyDescent="0.25">
      <c r="A114" s="325"/>
      <c r="B114" s="31" t="s">
        <v>203</v>
      </c>
      <c r="C114" s="32"/>
      <c r="D114" s="326"/>
      <c r="E114" s="185"/>
      <c r="F114" s="186"/>
      <c r="G114" s="187"/>
    </row>
    <row r="115" spans="1:7" s="14" customFormat="1" ht="12" customHeight="1" x14ac:dyDescent="0.2">
      <c r="A115" s="313"/>
      <c r="B115" s="34" t="s">
        <v>215</v>
      </c>
      <c r="C115" s="26" t="s">
        <v>39</v>
      </c>
      <c r="D115" s="71">
        <v>33.75</v>
      </c>
      <c r="E115" s="168"/>
      <c r="F115" s="171"/>
      <c r="G115" s="172"/>
    </row>
    <row r="116" spans="1:7" s="14" customFormat="1" ht="15" customHeight="1" x14ac:dyDescent="0.2">
      <c r="A116" s="327" t="s">
        <v>574</v>
      </c>
      <c r="B116" s="219" t="s">
        <v>11</v>
      </c>
      <c r="C116" s="220"/>
      <c r="D116" s="228"/>
      <c r="E116" s="168"/>
      <c r="F116" s="169"/>
      <c r="G116" s="170"/>
    </row>
    <row r="117" spans="1:7" x14ac:dyDescent="0.2">
      <c r="A117" s="328" t="s">
        <v>575</v>
      </c>
      <c r="B117" s="329" t="s">
        <v>56</v>
      </c>
      <c r="C117" s="330"/>
      <c r="D117" s="331"/>
      <c r="E117" s="188"/>
      <c r="F117" s="189"/>
      <c r="G117" s="190"/>
    </row>
    <row r="118" spans="1:7" x14ac:dyDescent="0.2">
      <c r="A118" s="319" t="s">
        <v>571</v>
      </c>
      <c r="B118" s="34" t="s">
        <v>613</v>
      </c>
      <c r="C118" s="26" t="s">
        <v>41</v>
      </c>
      <c r="D118" s="71">
        <v>7.5937500000000009</v>
      </c>
      <c r="E118" s="168"/>
      <c r="F118" s="171"/>
      <c r="G118" s="172"/>
    </row>
    <row r="119" spans="1:7" x14ac:dyDescent="0.2">
      <c r="A119" s="319" t="s">
        <v>572</v>
      </c>
      <c r="B119" s="34" t="s">
        <v>612</v>
      </c>
      <c r="C119" s="26" t="s">
        <v>41</v>
      </c>
      <c r="D119" s="71">
        <v>0.33749999999999997</v>
      </c>
      <c r="E119" s="168"/>
      <c r="F119" s="171"/>
      <c r="G119" s="172"/>
    </row>
    <row r="120" spans="1:7" x14ac:dyDescent="0.2">
      <c r="A120" s="328" t="s">
        <v>576</v>
      </c>
      <c r="B120" s="329" t="s">
        <v>59</v>
      </c>
      <c r="C120" s="330"/>
      <c r="D120" s="331"/>
      <c r="E120" s="188"/>
      <c r="F120" s="189"/>
      <c r="G120" s="190"/>
    </row>
    <row r="121" spans="1:7" x14ac:dyDescent="0.2">
      <c r="A121" s="332" t="s">
        <v>577</v>
      </c>
      <c r="B121" s="38" t="s">
        <v>578</v>
      </c>
      <c r="C121" s="39"/>
      <c r="D121" s="333"/>
      <c r="E121" s="188"/>
      <c r="F121" s="189"/>
      <c r="G121" s="190"/>
    </row>
    <row r="122" spans="1:7" ht="13.5" x14ac:dyDescent="0.2">
      <c r="A122" s="319" t="s">
        <v>571</v>
      </c>
      <c r="B122" s="35" t="s">
        <v>579</v>
      </c>
      <c r="C122" s="36" t="s">
        <v>118</v>
      </c>
      <c r="D122" s="317">
        <v>2.8736000000000006</v>
      </c>
      <c r="E122" s="168"/>
      <c r="F122" s="171"/>
      <c r="G122" s="172"/>
    </row>
    <row r="123" spans="1:7" ht="13.5" x14ac:dyDescent="0.2">
      <c r="A123" s="319" t="s">
        <v>572</v>
      </c>
      <c r="B123" s="35" t="s">
        <v>580</v>
      </c>
      <c r="C123" s="36" t="s">
        <v>118</v>
      </c>
      <c r="D123" s="317">
        <v>0.34031250000000007</v>
      </c>
      <c r="E123" s="168"/>
      <c r="F123" s="171"/>
      <c r="G123" s="172"/>
    </row>
    <row r="124" spans="1:7" ht="13.5" x14ac:dyDescent="0.2">
      <c r="A124" s="319" t="s">
        <v>581</v>
      </c>
      <c r="B124" s="35" t="s">
        <v>582</v>
      </c>
      <c r="C124" s="36" t="s">
        <v>118</v>
      </c>
      <c r="D124" s="317">
        <v>1.08</v>
      </c>
      <c r="E124" s="168"/>
      <c r="F124" s="171"/>
      <c r="G124" s="172"/>
    </row>
    <row r="125" spans="1:7" ht="13.5" x14ac:dyDescent="0.2">
      <c r="A125" s="319" t="s">
        <v>583</v>
      </c>
      <c r="B125" s="35" t="s">
        <v>584</v>
      </c>
      <c r="C125" s="36" t="s">
        <v>118</v>
      </c>
      <c r="D125" s="317">
        <v>1.8539999999999999</v>
      </c>
      <c r="E125" s="168"/>
      <c r="F125" s="171"/>
      <c r="G125" s="172"/>
    </row>
    <row r="126" spans="1:7" x14ac:dyDescent="0.2">
      <c r="A126" s="334"/>
      <c r="B126" s="35"/>
      <c r="C126" s="36"/>
      <c r="D126" s="317"/>
      <c r="E126" s="168"/>
      <c r="F126" s="171"/>
      <c r="G126" s="172"/>
    </row>
    <row r="127" spans="1:7" ht="12.75" thickBot="1" x14ac:dyDescent="0.25">
      <c r="A127" s="334"/>
      <c r="B127" s="35"/>
      <c r="C127" s="36"/>
      <c r="D127" s="317"/>
      <c r="E127" s="168"/>
      <c r="F127" s="171"/>
      <c r="G127" s="172"/>
    </row>
    <row r="128" spans="1:7" x14ac:dyDescent="0.2">
      <c r="A128" s="335"/>
      <c r="B128" s="230"/>
      <c r="C128" s="231"/>
      <c r="D128" s="336"/>
      <c r="E128" s="336"/>
      <c r="F128" s="336"/>
      <c r="G128" s="336"/>
    </row>
    <row r="129" spans="1:7" x14ac:dyDescent="0.2">
      <c r="A129" s="334"/>
      <c r="B129" s="35"/>
      <c r="C129" s="36"/>
      <c r="D129" s="317"/>
      <c r="E129" s="168"/>
      <c r="F129" s="171"/>
      <c r="G129" s="172"/>
    </row>
    <row r="130" spans="1:7" x14ac:dyDescent="0.2">
      <c r="A130" s="324" t="s">
        <v>574</v>
      </c>
      <c r="B130" s="221" t="s">
        <v>10</v>
      </c>
      <c r="C130" s="220"/>
      <c r="D130" s="228"/>
      <c r="E130" s="168"/>
      <c r="F130" s="228"/>
      <c r="G130" s="337"/>
    </row>
    <row r="131" spans="1:7" ht="24" x14ac:dyDescent="0.2">
      <c r="A131" s="313"/>
      <c r="B131" s="41" t="s">
        <v>112</v>
      </c>
      <c r="C131" s="41"/>
      <c r="D131" s="41"/>
      <c r="E131" s="193"/>
      <c r="F131" s="193"/>
      <c r="G131" s="194"/>
    </row>
    <row r="132" spans="1:7" ht="25.5" customHeight="1" x14ac:dyDescent="0.2">
      <c r="A132" s="313"/>
      <c r="B132" s="41" t="s">
        <v>61</v>
      </c>
      <c r="C132" s="41"/>
      <c r="D132" s="41"/>
      <c r="E132" s="193"/>
      <c r="F132" s="193"/>
      <c r="G132" s="194"/>
    </row>
    <row r="133" spans="1:7" ht="48.75" customHeight="1" x14ac:dyDescent="0.2">
      <c r="A133" s="313"/>
      <c r="B133" s="41" t="s">
        <v>62</v>
      </c>
      <c r="C133" s="41"/>
      <c r="D133" s="41"/>
      <c r="E133" s="193"/>
      <c r="F133" s="193"/>
      <c r="G133" s="194"/>
    </row>
    <row r="134" spans="1:7" ht="63.75" customHeight="1" x14ac:dyDescent="0.2">
      <c r="A134" s="313"/>
      <c r="B134" s="64" t="s">
        <v>63</v>
      </c>
      <c r="C134" s="64"/>
      <c r="D134" s="64"/>
      <c r="E134" s="195"/>
      <c r="F134" s="195"/>
      <c r="G134" s="196"/>
    </row>
    <row r="135" spans="1:7" ht="13.5" customHeight="1" x14ac:dyDescent="0.2">
      <c r="A135" s="328" t="s">
        <v>334</v>
      </c>
      <c r="B135" s="329" t="s">
        <v>56</v>
      </c>
      <c r="C135" s="330"/>
      <c r="D135" s="331"/>
      <c r="E135" s="188"/>
      <c r="F135" s="189"/>
      <c r="G135" s="190"/>
    </row>
    <row r="136" spans="1:7" ht="13.5" x14ac:dyDescent="0.2">
      <c r="A136" s="319" t="s">
        <v>571</v>
      </c>
      <c r="B136" s="34" t="s">
        <v>613</v>
      </c>
      <c r="C136" s="65" t="s">
        <v>120</v>
      </c>
      <c r="D136" s="71">
        <v>67.5</v>
      </c>
      <c r="E136" s="168"/>
      <c r="F136" s="171"/>
      <c r="G136" s="172"/>
    </row>
    <row r="137" spans="1:7" ht="13.5" x14ac:dyDescent="0.2">
      <c r="A137" s="319" t="s">
        <v>572</v>
      </c>
      <c r="B137" s="34" t="s">
        <v>612</v>
      </c>
      <c r="C137" s="65" t="s">
        <v>120</v>
      </c>
      <c r="D137" s="71">
        <v>0.89999999999999991</v>
      </c>
      <c r="E137" s="168"/>
      <c r="F137" s="171"/>
      <c r="G137" s="172"/>
    </row>
    <row r="138" spans="1:7" x14ac:dyDescent="0.2">
      <c r="A138" s="328" t="s">
        <v>335</v>
      </c>
      <c r="B138" s="329" t="s">
        <v>59</v>
      </c>
      <c r="C138" s="330"/>
      <c r="D138" s="331"/>
      <c r="E138" s="188"/>
      <c r="F138" s="189"/>
      <c r="G138" s="190"/>
    </row>
    <row r="139" spans="1:7" x14ac:dyDescent="0.2">
      <c r="A139" s="332" t="s">
        <v>338</v>
      </c>
      <c r="B139" s="38" t="s">
        <v>135</v>
      </c>
      <c r="C139" s="39"/>
      <c r="D139" s="333"/>
      <c r="E139" s="188"/>
      <c r="F139" s="189"/>
      <c r="G139" s="190"/>
    </row>
    <row r="140" spans="1:7" ht="13.5" x14ac:dyDescent="0.2">
      <c r="A140" s="319" t="s">
        <v>571</v>
      </c>
      <c r="B140" s="35" t="str">
        <f t="shared" ref="B140:B143" si="0">B122</f>
        <v>MC (Main)</v>
      </c>
      <c r="C140" s="65" t="s">
        <v>120</v>
      </c>
      <c r="D140" s="317">
        <v>57.472000000000008</v>
      </c>
      <c r="E140" s="168"/>
      <c r="F140" s="171"/>
      <c r="G140" s="172"/>
    </row>
    <row r="141" spans="1:7" ht="13.5" x14ac:dyDescent="0.2">
      <c r="A141" s="319" t="s">
        <v>572</v>
      </c>
      <c r="B141" s="35" t="str">
        <f t="shared" si="0"/>
        <v>GC (Gate Column)</v>
      </c>
      <c r="C141" s="65" t="s">
        <v>120</v>
      </c>
      <c r="D141" s="317">
        <v>4.95</v>
      </c>
      <c r="E141" s="168"/>
      <c r="F141" s="171"/>
      <c r="G141" s="172"/>
    </row>
    <row r="142" spans="1:7" ht="13.5" x14ac:dyDescent="0.2">
      <c r="A142" s="319" t="s">
        <v>581</v>
      </c>
      <c r="B142" s="35" t="str">
        <f t="shared" si="0"/>
        <v>SC (Stiffner Column)</v>
      </c>
      <c r="C142" s="65" t="s">
        <v>120</v>
      </c>
      <c r="D142" s="317">
        <v>14.4</v>
      </c>
      <c r="E142" s="168"/>
      <c r="F142" s="171"/>
      <c r="G142" s="172"/>
    </row>
    <row r="143" spans="1:7" ht="13.5" x14ac:dyDescent="0.2">
      <c r="A143" s="319" t="s">
        <v>583</v>
      </c>
      <c r="B143" s="35" t="str">
        <f t="shared" si="0"/>
        <v>RC Copping Stone</v>
      </c>
      <c r="C143" s="65" t="s">
        <v>120</v>
      </c>
      <c r="D143" s="317">
        <v>48.9</v>
      </c>
      <c r="E143" s="168"/>
      <c r="F143" s="171"/>
      <c r="G143" s="172"/>
    </row>
    <row r="144" spans="1:7" x14ac:dyDescent="0.2">
      <c r="A144" s="334"/>
      <c r="B144" s="35"/>
      <c r="C144" s="65"/>
      <c r="D144" s="317"/>
      <c r="E144" s="168"/>
      <c r="F144" s="171"/>
      <c r="G144" s="172"/>
    </row>
    <row r="145" spans="1:7" x14ac:dyDescent="0.2">
      <c r="A145" s="334"/>
      <c r="B145" s="35"/>
      <c r="C145" s="65"/>
      <c r="D145" s="317"/>
      <c r="E145" s="168"/>
      <c r="F145" s="171"/>
      <c r="G145" s="172"/>
    </row>
    <row r="146" spans="1:7" x14ac:dyDescent="0.2">
      <c r="A146" s="334"/>
      <c r="B146" s="35"/>
      <c r="C146" s="65"/>
      <c r="D146" s="317"/>
      <c r="E146" s="168"/>
      <c r="F146" s="171"/>
      <c r="G146" s="172"/>
    </row>
    <row r="147" spans="1:7" ht="12.75" thickBot="1" x14ac:dyDescent="0.25">
      <c r="A147" s="338"/>
      <c r="B147" s="339"/>
      <c r="C147" s="340"/>
      <c r="D147" s="341"/>
      <c r="E147" s="341"/>
      <c r="F147" s="341"/>
      <c r="G147" s="341"/>
    </row>
    <row r="148" spans="1:7" x14ac:dyDescent="0.2">
      <c r="A148" s="342"/>
      <c r="B148" s="118"/>
      <c r="C148" s="343"/>
      <c r="D148" s="344"/>
      <c r="E148" s="344"/>
      <c r="F148" s="344"/>
      <c r="G148" s="344"/>
    </row>
    <row r="149" spans="1:7" x14ac:dyDescent="0.2">
      <c r="A149" s="324" t="s">
        <v>585</v>
      </c>
      <c r="B149" s="221" t="s">
        <v>9</v>
      </c>
      <c r="C149" s="220"/>
      <c r="D149" s="228"/>
      <c r="E149" s="168"/>
      <c r="F149" s="228"/>
      <c r="G149" s="337"/>
    </row>
    <row r="150" spans="1:7" ht="48" x14ac:dyDescent="0.2">
      <c r="A150" s="319"/>
      <c r="B150" s="64" t="s">
        <v>89</v>
      </c>
      <c r="C150" s="64"/>
      <c r="D150" s="64"/>
      <c r="E150" s="195"/>
      <c r="F150" s="195"/>
      <c r="G150" s="196"/>
    </row>
    <row r="151" spans="1:7" ht="36" x14ac:dyDescent="0.2">
      <c r="A151" s="325"/>
      <c r="B151" s="64" t="s">
        <v>90</v>
      </c>
      <c r="C151" s="64"/>
      <c r="D151" s="64"/>
      <c r="E151" s="195"/>
      <c r="F151" s="195"/>
      <c r="G151" s="196"/>
    </row>
    <row r="152" spans="1:7" ht="48" x14ac:dyDescent="0.2">
      <c r="A152" s="319"/>
      <c r="B152" s="64" t="s">
        <v>217</v>
      </c>
      <c r="C152" s="64"/>
      <c r="D152" s="64"/>
      <c r="E152" s="195"/>
      <c r="F152" s="195"/>
      <c r="G152" s="196"/>
    </row>
    <row r="153" spans="1:7" x14ac:dyDescent="0.2">
      <c r="A153" s="328" t="s">
        <v>341</v>
      </c>
      <c r="B153" s="329" t="s">
        <v>179</v>
      </c>
      <c r="C153" s="345"/>
      <c r="D153" s="346"/>
      <c r="E153" s="178"/>
      <c r="F153" s="171"/>
      <c r="G153" s="172"/>
    </row>
    <row r="154" spans="1:7" x14ac:dyDescent="0.2">
      <c r="A154" s="328" t="s">
        <v>586</v>
      </c>
      <c r="B154" s="329" t="s">
        <v>56</v>
      </c>
      <c r="C154" s="345"/>
      <c r="D154" s="347"/>
      <c r="E154" s="210"/>
      <c r="F154" s="180"/>
      <c r="G154" s="181"/>
    </row>
    <row r="155" spans="1:7" x14ac:dyDescent="0.2">
      <c r="A155" s="319" t="s">
        <v>571</v>
      </c>
      <c r="B155" s="34" t="s">
        <v>613</v>
      </c>
      <c r="C155" s="36"/>
      <c r="D155" s="71"/>
      <c r="E155" s="168"/>
      <c r="F155" s="171"/>
      <c r="G155" s="172"/>
    </row>
    <row r="156" spans="1:7" x14ac:dyDescent="0.2">
      <c r="A156" s="334"/>
      <c r="B156" s="35" t="s">
        <v>182</v>
      </c>
      <c r="C156" s="36" t="s">
        <v>8</v>
      </c>
      <c r="D156" s="71">
        <v>372</v>
      </c>
      <c r="E156" s="178"/>
      <c r="F156" s="171"/>
      <c r="G156" s="172"/>
    </row>
    <row r="157" spans="1:7" x14ac:dyDescent="0.2">
      <c r="A157" s="334"/>
      <c r="B157" s="35" t="s">
        <v>260</v>
      </c>
      <c r="C157" s="36" t="s">
        <v>8</v>
      </c>
      <c r="D157" s="71">
        <v>199.8</v>
      </c>
      <c r="E157" s="178"/>
      <c r="F157" s="171"/>
      <c r="G157" s="172"/>
    </row>
    <row r="158" spans="1:7" x14ac:dyDescent="0.2">
      <c r="A158" s="319" t="s">
        <v>572</v>
      </c>
      <c r="B158" s="34" t="s">
        <v>612</v>
      </c>
      <c r="C158" s="36"/>
      <c r="D158" s="71"/>
      <c r="E158" s="168"/>
      <c r="F158" s="171"/>
      <c r="G158" s="172"/>
    </row>
    <row r="159" spans="1:7" x14ac:dyDescent="0.2">
      <c r="A159" s="334"/>
      <c r="B159" s="35" t="s">
        <v>182</v>
      </c>
      <c r="C159" s="36" t="s">
        <v>8</v>
      </c>
      <c r="D159" s="71">
        <v>4.6500000000000004</v>
      </c>
      <c r="E159" s="178"/>
      <c r="F159" s="171"/>
      <c r="G159" s="172"/>
    </row>
    <row r="160" spans="1:7" x14ac:dyDescent="0.2">
      <c r="A160" s="328" t="s">
        <v>343</v>
      </c>
      <c r="B160" s="329" t="s">
        <v>59</v>
      </c>
      <c r="C160" s="345"/>
      <c r="D160" s="346"/>
      <c r="E160" s="178"/>
      <c r="F160" s="171"/>
      <c r="G160" s="172"/>
    </row>
    <row r="161" spans="1:7" x14ac:dyDescent="0.2">
      <c r="A161" s="348" t="s">
        <v>587</v>
      </c>
      <c r="B161" s="66" t="s">
        <v>135</v>
      </c>
      <c r="C161" s="67"/>
      <c r="D161" s="349"/>
      <c r="E161" s="188"/>
      <c r="F161" s="171"/>
      <c r="G161" s="172"/>
    </row>
    <row r="162" spans="1:7" x14ac:dyDescent="0.2">
      <c r="A162" s="319" t="s">
        <v>571</v>
      </c>
      <c r="B162" s="35" t="str">
        <f>B140</f>
        <v>MC (Main)</v>
      </c>
      <c r="C162" s="65"/>
      <c r="D162" s="317"/>
      <c r="E162" s="168"/>
      <c r="F162" s="171"/>
      <c r="G162" s="172"/>
    </row>
    <row r="163" spans="1:7" x14ac:dyDescent="0.2">
      <c r="A163" s="334"/>
      <c r="B163" s="35" t="s">
        <v>182</v>
      </c>
      <c r="C163" s="36" t="s">
        <v>8</v>
      </c>
      <c r="D163" s="71">
        <v>178.16320000000002</v>
      </c>
      <c r="E163" s="178"/>
      <c r="F163" s="171"/>
      <c r="G163" s="172"/>
    </row>
    <row r="164" spans="1:7" x14ac:dyDescent="0.2">
      <c r="A164" s="334"/>
      <c r="B164" s="35" t="s">
        <v>260</v>
      </c>
      <c r="C164" s="36" t="s">
        <v>8</v>
      </c>
      <c r="D164" s="71">
        <v>85.058560000000028</v>
      </c>
      <c r="E164" s="178"/>
      <c r="F164" s="171"/>
      <c r="G164" s="172"/>
    </row>
    <row r="165" spans="1:7" x14ac:dyDescent="0.2">
      <c r="A165" s="319" t="s">
        <v>572</v>
      </c>
      <c r="B165" s="35" t="str">
        <f>B141</f>
        <v>GC (Gate Column)</v>
      </c>
      <c r="C165" s="65"/>
      <c r="D165" s="317"/>
      <c r="E165" s="168"/>
      <c r="F165" s="171"/>
      <c r="G165" s="172"/>
    </row>
    <row r="166" spans="1:7" x14ac:dyDescent="0.2">
      <c r="A166" s="334"/>
      <c r="B166" s="35" t="s">
        <v>180</v>
      </c>
      <c r="C166" s="36" t="s">
        <v>8</v>
      </c>
      <c r="D166" s="71">
        <v>28.376800000000003</v>
      </c>
      <c r="E166" s="178"/>
      <c r="F166" s="171"/>
      <c r="G166" s="172"/>
    </row>
    <row r="167" spans="1:7" x14ac:dyDescent="0.2">
      <c r="A167" s="334"/>
      <c r="B167" s="35" t="s">
        <v>260</v>
      </c>
      <c r="C167" s="36" t="s">
        <v>8</v>
      </c>
      <c r="D167" s="71">
        <v>7.3097200000000022</v>
      </c>
      <c r="E167" s="178"/>
      <c r="F167" s="171"/>
      <c r="G167" s="172"/>
    </row>
    <row r="168" spans="1:7" x14ac:dyDescent="0.2">
      <c r="A168" s="319" t="s">
        <v>581</v>
      </c>
      <c r="B168" s="35" t="str">
        <f>B142</f>
        <v>SC (Stiffner Column)</v>
      </c>
      <c r="C168" s="65"/>
      <c r="D168" s="317"/>
      <c r="E168" s="168"/>
      <c r="F168" s="171"/>
      <c r="G168" s="172"/>
    </row>
    <row r="169" spans="1:7" x14ac:dyDescent="0.2">
      <c r="A169" s="334"/>
      <c r="B169" s="35" t="s">
        <v>182</v>
      </c>
      <c r="C169" s="36" t="s">
        <v>8</v>
      </c>
      <c r="D169" s="71">
        <v>227.52</v>
      </c>
      <c r="E169" s="178"/>
      <c r="F169" s="171"/>
      <c r="G169" s="172"/>
    </row>
    <row r="170" spans="1:7" x14ac:dyDescent="0.2">
      <c r="A170" s="334"/>
      <c r="B170" s="35" t="s">
        <v>260</v>
      </c>
      <c r="C170" s="36" t="s">
        <v>8</v>
      </c>
      <c r="D170" s="71">
        <v>37.295999999999999</v>
      </c>
      <c r="E170" s="178"/>
      <c r="F170" s="171"/>
      <c r="G170" s="172"/>
    </row>
    <row r="171" spans="1:7" x14ac:dyDescent="0.2">
      <c r="A171" s="319" t="s">
        <v>583</v>
      </c>
      <c r="B171" s="35" t="str">
        <f>B143</f>
        <v>RC Copping Stone</v>
      </c>
      <c r="C171" s="65"/>
      <c r="D171" s="317"/>
      <c r="E171" s="168"/>
      <c r="F171" s="171"/>
      <c r="G171" s="172"/>
    </row>
    <row r="172" spans="1:7" x14ac:dyDescent="0.2">
      <c r="A172" s="334"/>
      <c r="B172" s="35" t="s">
        <v>182</v>
      </c>
      <c r="C172" s="36" t="s">
        <v>8</v>
      </c>
      <c r="D172" s="71">
        <v>186</v>
      </c>
      <c r="E172" s="178"/>
      <c r="F172" s="171"/>
      <c r="G172" s="172"/>
    </row>
    <row r="173" spans="1:7" x14ac:dyDescent="0.2">
      <c r="A173" s="334"/>
      <c r="B173" s="35" t="s">
        <v>260</v>
      </c>
      <c r="C173" s="36" t="s">
        <v>8</v>
      </c>
      <c r="D173" s="71">
        <v>54.279000000000003</v>
      </c>
      <c r="E173" s="178"/>
      <c r="F173" s="171"/>
      <c r="G173" s="172"/>
    </row>
    <row r="174" spans="1:7" x14ac:dyDescent="0.2">
      <c r="A174" s="334"/>
      <c r="B174" s="35"/>
      <c r="C174" s="36"/>
      <c r="D174" s="317"/>
      <c r="E174" s="178"/>
      <c r="F174" s="171"/>
      <c r="G174" s="172"/>
    </row>
    <row r="175" spans="1:7" x14ac:dyDescent="0.2">
      <c r="A175" s="334"/>
      <c r="B175" s="35"/>
      <c r="C175" s="36"/>
      <c r="D175" s="317"/>
      <c r="E175" s="178"/>
      <c r="F175" s="171"/>
      <c r="G175" s="172"/>
    </row>
    <row r="176" spans="1:7" x14ac:dyDescent="0.2">
      <c r="A176" s="334"/>
      <c r="B176" s="35"/>
      <c r="C176" s="36"/>
      <c r="D176" s="317"/>
      <c r="E176" s="178"/>
      <c r="F176" s="171"/>
      <c r="G176" s="172"/>
    </row>
    <row r="177" spans="1:7" x14ac:dyDescent="0.2">
      <c r="A177" s="328" t="s">
        <v>345</v>
      </c>
      <c r="B177" s="211" t="s">
        <v>159</v>
      </c>
      <c r="C177" s="296"/>
      <c r="D177" s="209"/>
      <c r="E177" s="178"/>
      <c r="F177" s="171"/>
      <c r="G177" s="172"/>
    </row>
    <row r="178" spans="1:7" ht="24" x14ac:dyDescent="0.2">
      <c r="A178" s="284" t="s">
        <v>146</v>
      </c>
      <c r="B178" s="38" t="s">
        <v>701</v>
      </c>
      <c r="C178" s="36"/>
      <c r="D178" s="37"/>
      <c r="E178" s="178"/>
      <c r="F178" s="171"/>
      <c r="G178" s="172"/>
    </row>
    <row r="179" spans="1:7" ht="60" x14ac:dyDescent="0.2">
      <c r="A179" s="284"/>
      <c r="B179" s="35" t="s">
        <v>702</v>
      </c>
      <c r="C179" s="36" t="s">
        <v>385</v>
      </c>
      <c r="D179" s="37">
        <v>96</v>
      </c>
      <c r="E179" s="178"/>
      <c r="F179" s="171"/>
      <c r="G179" s="172"/>
    </row>
    <row r="180" spans="1:7" x14ac:dyDescent="0.2">
      <c r="A180" s="284"/>
      <c r="B180" s="35"/>
      <c r="C180" s="36"/>
      <c r="D180" s="37"/>
      <c r="E180" s="178"/>
      <c r="F180" s="171"/>
      <c r="G180" s="172"/>
    </row>
    <row r="181" spans="1:7" x14ac:dyDescent="0.2">
      <c r="A181" s="334"/>
      <c r="B181" s="35"/>
      <c r="C181" s="36"/>
      <c r="D181" s="317"/>
      <c r="E181" s="178"/>
      <c r="F181" s="171"/>
      <c r="G181" s="172"/>
    </row>
    <row r="182" spans="1:7" x14ac:dyDescent="0.2">
      <c r="A182" s="334"/>
      <c r="B182" s="35"/>
      <c r="C182" s="36"/>
      <c r="D182" s="317"/>
      <c r="E182" s="178"/>
      <c r="F182" s="171"/>
      <c r="G182" s="172"/>
    </row>
    <row r="183" spans="1:7" x14ac:dyDescent="0.2">
      <c r="A183" s="334"/>
      <c r="B183" s="72"/>
      <c r="C183" s="39"/>
      <c r="D183" s="333"/>
      <c r="E183" s="178"/>
      <c r="F183" s="171"/>
      <c r="G183" s="172"/>
    </row>
    <row r="184" spans="1:7" ht="12.75" thickBot="1" x14ac:dyDescent="0.25">
      <c r="A184" s="334"/>
      <c r="B184" s="72"/>
      <c r="C184" s="39"/>
      <c r="D184" s="333"/>
      <c r="E184" s="178"/>
      <c r="F184" s="171"/>
      <c r="G184" s="172"/>
    </row>
    <row r="185" spans="1:7" x14ac:dyDescent="0.2">
      <c r="A185" s="320"/>
      <c r="B185" s="132" t="s">
        <v>125</v>
      </c>
      <c r="C185" s="138"/>
      <c r="D185" s="321"/>
      <c r="E185" s="236"/>
      <c r="F185" s="237"/>
      <c r="G185" s="238"/>
    </row>
    <row r="186" spans="1:7" ht="12.75" thickBot="1" x14ac:dyDescent="0.25">
      <c r="A186" s="322"/>
      <c r="B186" s="135" t="s">
        <v>136</v>
      </c>
      <c r="C186" s="139"/>
      <c r="D186" s="323"/>
      <c r="E186" s="233"/>
      <c r="F186" s="239"/>
      <c r="G186" s="240"/>
    </row>
    <row r="187" spans="1:7" x14ac:dyDescent="0.2">
      <c r="A187" s="313"/>
      <c r="B187" s="91"/>
      <c r="C187" s="26"/>
      <c r="D187" s="71"/>
      <c r="E187" s="168"/>
      <c r="F187" s="171"/>
      <c r="G187" s="190"/>
    </row>
    <row r="188" spans="1:7" x14ac:dyDescent="0.2">
      <c r="A188" s="313"/>
      <c r="B188" s="73" t="s">
        <v>91</v>
      </c>
      <c r="C188" s="26"/>
      <c r="D188" s="71"/>
      <c r="E188" s="168"/>
      <c r="F188" s="171"/>
      <c r="G188" s="172"/>
    </row>
    <row r="189" spans="1:7" x14ac:dyDescent="0.2">
      <c r="A189" s="313"/>
      <c r="B189" s="42" t="s">
        <v>92</v>
      </c>
      <c r="C189" s="26"/>
      <c r="D189" s="71"/>
      <c r="E189" s="168"/>
      <c r="F189" s="171"/>
      <c r="G189" s="172"/>
    </row>
    <row r="190" spans="1:7" x14ac:dyDescent="0.2">
      <c r="A190" s="350">
        <v>4.0999999999999996</v>
      </c>
      <c r="B190" s="87" t="s">
        <v>36</v>
      </c>
      <c r="C190" s="26"/>
      <c r="D190" s="71"/>
      <c r="E190" s="168"/>
      <c r="F190" s="171"/>
      <c r="G190" s="172"/>
    </row>
    <row r="191" spans="1:7" ht="60" x14ac:dyDescent="0.2">
      <c r="A191" s="313"/>
      <c r="B191" s="64" t="s">
        <v>161</v>
      </c>
      <c r="C191" s="64"/>
      <c r="D191" s="64"/>
      <c r="E191" s="195"/>
      <c r="F191" s="195"/>
      <c r="G191" s="196"/>
    </row>
    <row r="192" spans="1:7" ht="72" x14ac:dyDescent="0.2">
      <c r="A192" s="313"/>
      <c r="B192" s="64" t="s">
        <v>160</v>
      </c>
      <c r="C192" s="74"/>
      <c r="D192" s="74"/>
      <c r="E192" s="197"/>
      <c r="F192" s="197"/>
      <c r="G192" s="198"/>
    </row>
    <row r="193" spans="1:7" ht="36" x14ac:dyDescent="0.2">
      <c r="A193" s="313"/>
      <c r="B193" s="64" t="s">
        <v>205</v>
      </c>
      <c r="C193" s="74"/>
      <c r="D193" s="74"/>
      <c r="E193" s="197"/>
      <c r="F193" s="197"/>
      <c r="G193" s="198"/>
    </row>
    <row r="194" spans="1:7" x14ac:dyDescent="0.2">
      <c r="A194" s="332" t="s">
        <v>588</v>
      </c>
      <c r="B194" s="88" t="s">
        <v>114</v>
      </c>
      <c r="C194" s="36"/>
      <c r="D194" s="317"/>
      <c r="E194" s="178"/>
      <c r="F194" s="171"/>
      <c r="G194" s="172"/>
    </row>
    <row r="195" spans="1:7" x14ac:dyDescent="0.2">
      <c r="A195" s="328" t="s">
        <v>354</v>
      </c>
      <c r="B195" s="351" t="s">
        <v>113</v>
      </c>
      <c r="C195" s="330"/>
      <c r="D195" s="331"/>
      <c r="E195" s="188"/>
      <c r="F195" s="189"/>
      <c r="G195" s="190"/>
    </row>
    <row r="196" spans="1:7" x14ac:dyDescent="0.2">
      <c r="A196" s="332"/>
      <c r="B196" s="89" t="s">
        <v>590</v>
      </c>
      <c r="C196" s="39"/>
      <c r="D196" s="333"/>
      <c r="E196" s="188"/>
      <c r="F196" s="189"/>
      <c r="G196" s="172"/>
    </row>
    <row r="197" spans="1:7" ht="13.5" x14ac:dyDescent="0.2">
      <c r="A197" s="334"/>
      <c r="B197" s="35" t="s">
        <v>591</v>
      </c>
      <c r="C197" s="36" t="s">
        <v>119</v>
      </c>
      <c r="D197" s="317">
        <v>48.750000000000007</v>
      </c>
      <c r="E197" s="178"/>
      <c r="F197" s="171"/>
      <c r="G197" s="172"/>
    </row>
    <row r="198" spans="1:7" x14ac:dyDescent="0.2">
      <c r="A198" s="328" t="s">
        <v>618</v>
      </c>
      <c r="B198" s="351" t="s">
        <v>592</v>
      </c>
      <c r="C198" s="330"/>
      <c r="D198" s="331"/>
      <c r="E198" s="188"/>
      <c r="F198" s="189"/>
      <c r="G198" s="190"/>
    </row>
    <row r="199" spans="1:7" x14ac:dyDescent="0.2">
      <c r="A199" s="332" t="s">
        <v>132</v>
      </c>
      <c r="B199" s="89" t="s">
        <v>593</v>
      </c>
      <c r="C199" s="39"/>
      <c r="D199" s="333"/>
      <c r="E199" s="188"/>
      <c r="F199" s="189"/>
      <c r="G199" s="172"/>
    </row>
    <row r="200" spans="1:7" ht="13.5" x14ac:dyDescent="0.2">
      <c r="A200" s="352" t="s">
        <v>146</v>
      </c>
      <c r="B200" s="35" t="s">
        <v>594</v>
      </c>
      <c r="C200" s="36" t="s">
        <v>119</v>
      </c>
      <c r="D200" s="317">
        <v>263.22840000000002</v>
      </c>
      <c r="E200" s="178"/>
      <c r="F200" s="171"/>
      <c r="G200" s="172"/>
    </row>
    <row r="201" spans="1:7" x14ac:dyDescent="0.2">
      <c r="A201" s="334"/>
      <c r="B201" s="90"/>
      <c r="C201" s="36"/>
      <c r="D201" s="317"/>
      <c r="E201" s="178"/>
      <c r="F201" s="171"/>
      <c r="G201" s="172"/>
    </row>
    <row r="202" spans="1:7" ht="13.5" customHeight="1" x14ac:dyDescent="0.2">
      <c r="A202" s="334"/>
      <c r="B202" s="90"/>
      <c r="C202" s="36"/>
      <c r="D202" s="317"/>
      <c r="E202" s="178"/>
      <c r="F202" s="171"/>
      <c r="G202" s="172"/>
    </row>
    <row r="203" spans="1:7" ht="12" customHeight="1" x14ac:dyDescent="0.2">
      <c r="A203" s="382">
        <v>4.3</v>
      </c>
      <c r="B203" s="222" t="s">
        <v>93</v>
      </c>
      <c r="C203" s="220"/>
      <c r="D203" s="228"/>
      <c r="E203" s="168"/>
      <c r="F203" s="228"/>
      <c r="G203" s="199"/>
    </row>
    <row r="204" spans="1:7" ht="105.75" customHeight="1" x14ac:dyDescent="0.2">
      <c r="A204" s="313"/>
      <c r="B204" s="64" t="s">
        <v>595</v>
      </c>
      <c r="C204" s="64"/>
      <c r="D204" s="64"/>
      <c r="E204" s="195"/>
      <c r="F204" s="195"/>
      <c r="G204" s="198"/>
    </row>
    <row r="205" spans="1:7" ht="24.75" customHeight="1" x14ac:dyDescent="0.2">
      <c r="A205" s="313"/>
      <c r="B205" s="64" t="s">
        <v>596</v>
      </c>
      <c r="C205" s="64"/>
      <c r="D205" s="64"/>
      <c r="E205" s="195"/>
      <c r="F205" s="197"/>
      <c r="G205" s="198"/>
    </row>
    <row r="206" spans="1:7" ht="52.5" customHeight="1" x14ac:dyDescent="0.2">
      <c r="A206" s="313"/>
      <c r="B206" s="64" t="s">
        <v>204</v>
      </c>
      <c r="C206" s="64"/>
      <c r="D206" s="64"/>
      <c r="E206" s="195"/>
      <c r="F206" s="197"/>
      <c r="G206" s="198"/>
    </row>
    <row r="207" spans="1:7" x14ac:dyDescent="0.2">
      <c r="A207" s="328" t="s">
        <v>355</v>
      </c>
      <c r="B207" s="351" t="s">
        <v>113</v>
      </c>
      <c r="C207" s="330"/>
      <c r="D207" s="331"/>
      <c r="E207" s="188"/>
      <c r="F207" s="189"/>
      <c r="G207" s="190"/>
    </row>
    <row r="208" spans="1:7" ht="12" customHeight="1" x14ac:dyDescent="0.2">
      <c r="A208" s="334" t="s">
        <v>132</v>
      </c>
      <c r="B208" s="88" t="s">
        <v>597</v>
      </c>
      <c r="C208" s="39"/>
      <c r="D208" s="333"/>
      <c r="E208" s="188"/>
      <c r="F208" s="189"/>
      <c r="G208" s="172"/>
    </row>
    <row r="209" spans="1:7" ht="12.75" customHeight="1" x14ac:dyDescent="0.2">
      <c r="A209" s="334"/>
      <c r="B209" s="90" t="s">
        <v>598</v>
      </c>
      <c r="C209" s="36" t="s">
        <v>119</v>
      </c>
      <c r="D209" s="317">
        <v>97.500000000000014</v>
      </c>
      <c r="E209" s="178"/>
      <c r="F209" s="171"/>
      <c r="G209" s="172"/>
    </row>
    <row r="210" spans="1:7" ht="12.75" customHeight="1" x14ac:dyDescent="0.2">
      <c r="A210" s="328" t="s">
        <v>599</v>
      </c>
      <c r="B210" s="351" t="s">
        <v>592</v>
      </c>
      <c r="C210" s="330"/>
      <c r="D210" s="331"/>
      <c r="E210" s="188"/>
      <c r="F210" s="189"/>
      <c r="G210" s="190"/>
    </row>
    <row r="211" spans="1:7" ht="12.75" customHeight="1" x14ac:dyDescent="0.2">
      <c r="A211" s="332" t="s">
        <v>132</v>
      </c>
      <c r="B211" s="89" t="s">
        <v>600</v>
      </c>
      <c r="C211" s="39"/>
      <c r="D211" s="333"/>
      <c r="E211" s="188"/>
      <c r="F211" s="200"/>
      <c r="G211" s="172"/>
    </row>
    <row r="212" spans="1:7" ht="12.75" customHeight="1" x14ac:dyDescent="0.2">
      <c r="A212" s="334"/>
      <c r="B212" s="90" t="s">
        <v>601</v>
      </c>
      <c r="C212" s="36" t="s">
        <v>119</v>
      </c>
      <c r="D212" s="317">
        <v>526.45680000000004</v>
      </c>
      <c r="E212" s="178"/>
      <c r="F212" s="171"/>
      <c r="G212" s="172"/>
    </row>
    <row r="213" spans="1:7" ht="12.75" customHeight="1" x14ac:dyDescent="0.2">
      <c r="A213" s="334"/>
      <c r="B213" s="90"/>
      <c r="C213" s="36"/>
      <c r="D213" s="317"/>
      <c r="E213" s="178"/>
      <c r="F213" s="171"/>
      <c r="G213" s="172"/>
    </row>
    <row r="214" spans="1:7" ht="12.75" customHeight="1" x14ac:dyDescent="0.2">
      <c r="A214" s="353"/>
      <c r="B214" s="72"/>
      <c r="C214" s="36"/>
      <c r="D214" s="317"/>
      <c r="E214" s="178"/>
      <c r="F214" s="171"/>
      <c r="G214" s="172"/>
    </row>
    <row r="215" spans="1:7" x14ac:dyDescent="0.2">
      <c r="A215" s="353"/>
      <c r="B215" s="72"/>
      <c r="C215" s="36"/>
      <c r="D215" s="317"/>
      <c r="E215" s="178"/>
      <c r="F215" s="171"/>
      <c r="G215" s="172"/>
    </row>
    <row r="216" spans="1:7" x14ac:dyDescent="0.2">
      <c r="A216" s="353"/>
      <c r="B216" s="72"/>
      <c r="C216" s="36"/>
      <c r="D216" s="317"/>
      <c r="E216" s="178"/>
      <c r="F216" s="171"/>
      <c r="G216" s="172"/>
    </row>
    <row r="217" spans="1:7" ht="12.75" thickBot="1" x14ac:dyDescent="0.25">
      <c r="A217" s="353"/>
      <c r="B217" s="72"/>
      <c r="C217" s="36"/>
      <c r="D217" s="317"/>
      <c r="E217" s="178"/>
      <c r="F217" s="171"/>
      <c r="G217" s="172"/>
    </row>
    <row r="218" spans="1:7" x14ac:dyDescent="0.2">
      <c r="A218" s="320"/>
      <c r="B218" s="132" t="s">
        <v>124</v>
      </c>
      <c r="C218" s="138"/>
      <c r="D218" s="321"/>
      <c r="E218" s="236"/>
      <c r="F218" s="237"/>
      <c r="G218" s="238"/>
    </row>
    <row r="219" spans="1:7" ht="12.75" thickBot="1" x14ac:dyDescent="0.25">
      <c r="A219" s="322"/>
      <c r="B219" s="135" t="s">
        <v>157</v>
      </c>
      <c r="C219" s="139"/>
      <c r="D219" s="323"/>
      <c r="E219" s="233"/>
      <c r="F219" s="239"/>
      <c r="G219" s="240"/>
    </row>
    <row r="220" spans="1:7" x14ac:dyDescent="0.2">
      <c r="A220" s="313"/>
      <c r="B220" s="91"/>
      <c r="C220" s="26"/>
      <c r="D220" s="71"/>
      <c r="E220" s="168"/>
      <c r="F220" s="171"/>
      <c r="G220" s="190"/>
    </row>
    <row r="221" spans="1:7" x14ac:dyDescent="0.2">
      <c r="A221" s="354"/>
      <c r="B221" s="142"/>
      <c r="C221" s="85"/>
      <c r="D221" s="85"/>
      <c r="E221" s="178"/>
      <c r="F221" s="171"/>
      <c r="G221" s="172"/>
    </row>
    <row r="222" spans="1:7" x14ac:dyDescent="0.2">
      <c r="A222" s="354"/>
      <c r="B222" s="92" t="s">
        <v>94</v>
      </c>
      <c r="C222" s="85"/>
      <c r="D222" s="85"/>
      <c r="E222" s="178"/>
      <c r="F222" s="171"/>
      <c r="G222" s="172"/>
    </row>
    <row r="223" spans="1:7" x14ac:dyDescent="0.2">
      <c r="A223" s="354"/>
      <c r="B223" s="93" t="s">
        <v>96</v>
      </c>
      <c r="C223" s="85"/>
      <c r="D223" s="85"/>
      <c r="E223" s="178"/>
      <c r="F223" s="171"/>
      <c r="G223" s="172"/>
    </row>
    <row r="224" spans="1:7" x14ac:dyDescent="0.2">
      <c r="A224" s="355" t="s">
        <v>602</v>
      </c>
      <c r="B224" s="94" t="s">
        <v>36</v>
      </c>
      <c r="C224" s="85"/>
      <c r="D224" s="85"/>
      <c r="E224" s="178"/>
      <c r="F224" s="171"/>
      <c r="G224" s="172"/>
    </row>
    <row r="225" spans="1:7" ht="36" x14ac:dyDescent="0.2">
      <c r="A225" s="354"/>
      <c r="B225" s="85" t="s">
        <v>209</v>
      </c>
      <c r="C225" s="85"/>
      <c r="D225" s="85"/>
      <c r="E225" s="178"/>
      <c r="F225" s="171"/>
      <c r="G225" s="172"/>
    </row>
    <row r="226" spans="1:7" ht="48" x14ac:dyDescent="0.2">
      <c r="A226" s="354"/>
      <c r="B226" s="85" t="s">
        <v>208</v>
      </c>
      <c r="C226" s="85"/>
      <c r="D226" s="85"/>
      <c r="E226" s="178"/>
      <c r="F226" s="171"/>
      <c r="G226" s="172"/>
    </row>
    <row r="227" spans="1:7" ht="30.75" customHeight="1" x14ac:dyDescent="0.2">
      <c r="A227" s="354"/>
      <c r="B227" s="85" t="s">
        <v>250</v>
      </c>
      <c r="C227" s="85"/>
      <c r="D227" s="85"/>
      <c r="E227" s="178"/>
      <c r="F227" s="171"/>
      <c r="G227" s="172"/>
    </row>
    <row r="228" spans="1:7" ht="36" x14ac:dyDescent="0.2">
      <c r="A228" s="354"/>
      <c r="B228" s="85" t="s">
        <v>207</v>
      </c>
      <c r="C228" s="85"/>
      <c r="D228" s="85"/>
      <c r="E228" s="178"/>
      <c r="F228" s="171"/>
      <c r="G228" s="172"/>
    </row>
    <row r="229" spans="1:7" ht="24" x14ac:dyDescent="0.2">
      <c r="A229" s="313"/>
      <c r="B229" s="356" t="s">
        <v>603</v>
      </c>
      <c r="C229" s="85"/>
      <c r="D229" s="85"/>
      <c r="E229" s="178"/>
      <c r="F229" s="171"/>
      <c r="G229" s="172"/>
    </row>
    <row r="230" spans="1:7" ht="14.25" customHeight="1" x14ac:dyDescent="0.2">
      <c r="A230" s="354"/>
      <c r="B230" s="85"/>
      <c r="C230" s="85"/>
      <c r="D230" s="85"/>
      <c r="E230" s="178"/>
      <c r="F230" s="171"/>
      <c r="G230" s="172"/>
    </row>
    <row r="231" spans="1:7" x14ac:dyDescent="0.2">
      <c r="A231" s="357" t="s">
        <v>589</v>
      </c>
      <c r="B231" s="358" t="s">
        <v>97</v>
      </c>
      <c r="C231" s="359"/>
      <c r="D231" s="360"/>
      <c r="E231" s="178"/>
      <c r="F231" s="171"/>
      <c r="G231" s="172"/>
    </row>
    <row r="232" spans="1:7" x14ac:dyDescent="0.2">
      <c r="A232" s="324"/>
      <c r="B232" s="219" t="s">
        <v>284</v>
      </c>
      <c r="C232" s="220"/>
      <c r="D232" s="228"/>
      <c r="E232" s="168"/>
      <c r="F232" s="171"/>
      <c r="G232" s="172"/>
    </row>
    <row r="233" spans="1:7" x14ac:dyDescent="0.2">
      <c r="A233" s="325" t="s">
        <v>132</v>
      </c>
      <c r="B233" s="76" t="s">
        <v>614</v>
      </c>
      <c r="C233" s="99" t="s">
        <v>98</v>
      </c>
      <c r="D233" s="71">
        <v>1</v>
      </c>
      <c r="E233" s="168"/>
      <c r="F233" s="180"/>
      <c r="G233" s="181"/>
    </row>
    <row r="234" spans="1:7" ht="12" customHeight="1" x14ac:dyDescent="0.2">
      <c r="A234" s="325"/>
      <c r="B234" s="76"/>
      <c r="C234" s="36"/>
      <c r="D234" s="71"/>
      <c r="E234" s="168"/>
      <c r="F234" s="171"/>
      <c r="G234" s="172"/>
    </row>
    <row r="235" spans="1:7" ht="12.75" thickBot="1" x14ac:dyDescent="0.25">
      <c r="A235" s="325"/>
      <c r="B235" s="76"/>
      <c r="C235" s="36"/>
      <c r="D235" s="71"/>
      <c r="E235" s="168"/>
      <c r="F235" s="171"/>
      <c r="G235" s="172"/>
    </row>
    <row r="236" spans="1:7" x14ac:dyDescent="0.2">
      <c r="A236" s="361"/>
      <c r="B236" s="144" t="s">
        <v>604</v>
      </c>
      <c r="C236" s="125"/>
      <c r="D236" s="362"/>
      <c r="E236" s="243"/>
      <c r="F236" s="244"/>
      <c r="G236" s="241"/>
    </row>
    <row r="237" spans="1:7" ht="12.75" thickBot="1" x14ac:dyDescent="0.25">
      <c r="A237" s="363"/>
      <c r="B237" s="114" t="s">
        <v>123</v>
      </c>
      <c r="C237" s="145"/>
      <c r="D237" s="364"/>
      <c r="E237" s="245"/>
      <c r="F237" s="246"/>
      <c r="G237" s="242"/>
    </row>
    <row r="238" spans="1:7" x14ac:dyDescent="0.2">
      <c r="A238" s="313"/>
      <c r="B238" s="73" t="s">
        <v>605</v>
      </c>
      <c r="C238" s="26"/>
      <c r="D238" s="71"/>
      <c r="E238" s="168"/>
      <c r="F238" s="171"/>
      <c r="G238" s="172"/>
    </row>
    <row r="239" spans="1:7" x14ac:dyDescent="0.2">
      <c r="A239" s="313"/>
      <c r="B239" s="42" t="s">
        <v>83</v>
      </c>
      <c r="C239" s="26"/>
      <c r="D239" s="71"/>
      <c r="E239" s="168"/>
      <c r="F239" s="171"/>
      <c r="G239" s="172"/>
    </row>
    <row r="240" spans="1:7" x14ac:dyDescent="0.2">
      <c r="A240" s="350" t="s">
        <v>606</v>
      </c>
      <c r="B240" s="31" t="s">
        <v>36</v>
      </c>
      <c r="C240" s="26" t="s">
        <v>51</v>
      </c>
      <c r="D240" s="71"/>
      <c r="E240" s="168"/>
      <c r="F240" s="171"/>
      <c r="G240" s="172"/>
    </row>
    <row r="241" spans="1:8" ht="72" x14ac:dyDescent="0.2">
      <c r="A241" s="325"/>
      <c r="B241" s="41" t="s">
        <v>214</v>
      </c>
      <c r="C241" s="60"/>
      <c r="D241" s="60"/>
      <c r="E241" s="183"/>
      <c r="F241" s="183"/>
      <c r="G241" s="203"/>
      <c r="H241" s="16"/>
    </row>
    <row r="242" spans="1:8" ht="24" x14ac:dyDescent="0.2">
      <c r="A242" s="325"/>
      <c r="B242" s="41" t="s">
        <v>213</v>
      </c>
      <c r="C242" s="60"/>
      <c r="D242" s="60"/>
      <c r="E242" s="183"/>
      <c r="F242" s="183"/>
      <c r="G242" s="203"/>
      <c r="H242" s="16"/>
    </row>
    <row r="243" spans="1:8" ht="48" x14ac:dyDescent="0.2">
      <c r="A243" s="325"/>
      <c r="B243" s="41" t="s">
        <v>243</v>
      </c>
      <c r="C243" s="60"/>
      <c r="D243" s="60"/>
      <c r="E243" s="183"/>
      <c r="F243" s="183"/>
      <c r="G243" s="203"/>
      <c r="H243" s="16"/>
    </row>
    <row r="244" spans="1:8" ht="72" x14ac:dyDescent="0.2">
      <c r="A244" s="325"/>
      <c r="B244" s="41" t="s">
        <v>244</v>
      </c>
      <c r="C244" s="60"/>
      <c r="D244" s="60"/>
      <c r="E244" s="183"/>
      <c r="F244" s="183"/>
      <c r="G244" s="203"/>
      <c r="H244" s="16"/>
    </row>
    <row r="245" spans="1:8" x14ac:dyDescent="0.2">
      <c r="A245" s="357" t="s">
        <v>589</v>
      </c>
      <c r="B245" s="358" t="s">
        <v>59</v>
      </c>
      <c r="C245" s="359"/>
      <c r="D245" s="360"/>
      <c r="E245" s="168"/>
      <c r="F245" s="171"/>
      <c r="G245" s="172"/>
    </row>
    <row r="246" spans="1:8" ht="24" x14ac:dyDescent="0.2">
      <c r="A246" s="313"/>
      <c r="B246" s="98" t="s">
        <v>245</v>
      </c>
      <c r="C246" s="99" t="s">
        <v>120</v>
      </c>
      <c r="D246" s="71">
        <v>526.45680000000004</v>
      </c>
      <c r="E246" s="168"/>
      <c r="F246" s="171"/>
      <c r="G246" s="172"/>
    </row>
    <row r="247" spans="1:8" ht="14.25" thickBot="1" x14ac:dyDescent="0.25">
      <c r="A247" s="313"/>
      <c r="B247" s="98" t="str">
        <f>B125</f>
        <v>RC Copping Stone</v>
      </c>
      <c r="C247" s="99" t="s">
        <v>120</v>
      </c>
      <c r="D247" s="71">
        <v>48.9</v>
      </c>
      <c r="E247" s="168"/>
      <c r="F247" s="171"/>
      <c r="G247" s="172"/>
    </row>
    <row r="248" spans="1:8" ht="12" customHeight="1" x14ac:dyDescent="0.2">
      <c r="A248" s="365"/>
      <c r="B248" s="144" t="s">
        <v>607</v>
      </c>
      <c r="C248" s="138"/>
      <c r="D248" s="321"/>
      <c r="E248" s="236"/>
      <c r="F248" s="237"/>
      <c r="G248" s="238"/>
    </row>
    <row r="249" spans="1:8" ht="12" customHeight="1" thickBot="1" x14ac:dyDescent="0.25">
      <c r="A249" s="366"/>
      <c r="B249" s="114" t="s">
        <v>151</v>
      </c>
      <c r="C249" s="139"/>
      <c r="D249" s="323"/>
      <c r="E249" s="233"/>
      <c r="F249" s="239"/>
      <c r="G249" s="240"/>
    </row>
    <row r="250" spans="1:8" x14ac:dyDescent="0.2">
      <c r="A250" s="367"/>
      <c r="C250" s="99"/>
      <c r="D250" s="71"/>
      <c r="E250" s="168"/>
      <c r="F250" s="171"/>
      <c r="G250" s="172"/>
    </row>
    <row r="251" spans="1:8" x14ac:dyDescent="0.2">
      <c r="A251" s="313"/>
      <c r="B251" s="73" t="s">
        <v>152</v>
      </c>
      <c r="C251" s="99"/>
      <c r="D251" s="71"/>
      <c r="E251" s="168"/>
      <c r="F251" s="171"/>
      <c r="G251" s="172"/>
    </row>
    <row r="252" spans="1:8" x14ac:dyDescent="0.2">
      <c r="A252" s="313"/>
      <c r="B252" s="42" t="s">
        <v>88</v>
      </c>
      <c r="C252" s="26"/>
      <c r="D252" s="71"/>
      <c r="E252" s="168"/>
      <c r="F252" s="171"/>
      <c r="G252" s="172"/>
    </row>
    <row r="253" spans="1:8" x14ac:dyDescent="0.2">
      <c r="A253" s="368" t="s">
        <v>608</v>
      </c>
      <c r="B253" s="31" t="s">
        <v>36</v>
      </c>
      <c r="C253" s="26"/>
      <c r="D253" s="71"/>
      <c r="E253" s="228"/>
      <c r="F253" s="171"/>
      <c r="G253" s="172"/>
    </row>
    <row r="254" spans="1:8" ht="48" x14ac:dyDescent="0.2">
      <c r="A254" s="102"/>
      <c r="B254" s="64" t="s">
        <v>211</v>
      </c>
      <c r="C254" s="74"/>
      <c r="D254" s="74"/>
      <c r="E254" s="197"/>
      <c r="F254" s="197"/>
      <c r="G254" s="198"/>
    </row>
    <row r="255" spans="1:8" ht="48" x14ac:dyDescent="0.2">
      <c r="A255" s="102"/>
      <c r="B255" s="64" t="s">
        <v>212</v>
      </c>
      <c r="C255" s="74"/>
      <c r="D255" s="74"/>
      <c r="E255" s="197"/>
      <c r="F255" s="197"/>
      <c r="G255" s="198"/>
    </row>
    <row r="256" spans="1:8" ht="60" x14ac:dyDescent="0.2">
      <c r="A256" s="102"/>
      <c r="B256" s="64" t="s">
        <v>610</v>
      </c>
      <c r="C256" s="74"/>
      <c r="D256" s="74"/>
      <c r="E256" s="197"/>
      <c r="F256" s="197"/>
      <c r="G256" s="198"/>
    </row>
    <row r="257" spans="1:7" ht="48" x14ac:dyDescent="0.2">
      <c r="A257" s="103"/>
      <c r="B257" s="64" t="s">
        <v>144</v>
      </c>
      <c r="C257" s="74"/>
      <c r="D257" s="74"/>
      <c r="E257" s="197"/>
      <c r="F257" s="197"/>
      <c r="G257" s="198"/>
    </row>
    <row r="258" spans="1:7" ht="24" x14ac:dyDescent="0.2">
      <c r="A258" s="102"/>
      <c r="B258" s="369" t="s">
        <v>611</v>
      </c>
      <c r="C258" s="74"/>
      <c r="D258" s="74"/>
      <c r="E258" s="197"/>
      <c r="F258" s="197"/>
      <c r="G258" s="198"/>
    </row>
    <row r="259" spans="1:7" x14ac:dyDescent="0.2">
      <c r="A259" s="370" t="s">
        <v>609</v>
      </c>
      <c r="B259" s="371" t="s">
        <v>59</v>
      </c>
      <c r="C259" s="372"/>
      <c r="D259" s="373"/>
      <c r="E259" s="202"/>
      <c r="F259" s="171"/>
      <c r="G259" s="172"/>
    </row>
    <row r="260" spans="1:7" ht="12.75" x14ac:dyDescent="0.2">
      <c r="A260" s="374"/>
      <c r="B260" s="108"/>
      <c r="C260" s="106"/>
      <c r="D260" s="107"/>
      <c r="E260" s="168"/>
      <c r="F260" s="375"/>
      <c r="G260" s="207"/>
    </row>
    <row r="261" spans="1:7" ht="12.75" x14ac:dyDescent="0.2">
      <c r="A261" s="381" t="s">
        <v>619</v>
      </c>
      <c r="B261" s="104" t="s">
        <v>172</v>
      </c>
      <c r="C261" s="109"/>
      <c r="D261" s="110"/>
      <c r="E261" s="441"/>
      <c r="F261" s="449"/>
      <c r="G261" s="450"/>
    </row>
    <row r="262" spans="1:7" ht="12" customHeight="1" x14ac:dyDescent="0.2">
      <c r="A262" s="374" t="s">
        <v>132</v>
      </c>
      <c r="B262" s="216" t="s">
        <v>523</v>
      </c>
      <c r="C262" s="81" t="s">
        <v>7</v>
      </c>
      <c r="D262" s="82">
        <v>5</v>
      </c>
      <c r="E262" s="441"/>
      <c r="F262" s="449"/>
      <c r="G262" s="450"/>
    </row>
    <row r="263" spans="1:7" ht="12" customHeight="1" x14ac:dyDescent="0.2">
      <c r="A263" s="374" t="s">
        <v>133</v>
      </c>
      <c r="B263" s="216" t="s">
        <v>690</v>
      </c>
      <c r="C263" s="81" t="s">
        <v>7</v>
      </c>
      <c r="D263" s="82">
        <v>3</v>
      </c>
      <c r="E263" s="441"/>
      <c r="F263" s="449"/>
      <c r="G263" s="450"/>
    </row>
    <row r="264" spans="1:7" ht="12.75" x14ac:dyDescent="0.2">
      <c r="A264" s="381" t="s">
        <v>620</v>
      </c>
      <c r="B264" s="104" t="s">
        <v>173</v>
      </c>
      <c r="C264" s="109"/>
      <c r="D264" s="110"/>
      <c r="E264" s="441"/>
      <c r="F264" s="449"/>
      <c r="G264" s="450"/>
    </row>
    <row r="265" spans="1:7" ht="13.5" x14ac:dyDescent="0.2">
      <c r="A265" s="313" t="s">
        <v>132</v>
      </c>
      <c r="B265" s="76" t="s">
        <v>191</v>
      </c>
      <c r="C265" s="99" t="s">
        <v>174</v>
      </c>
      <c r="D265" s="71">
        <v>8</v>
      </c>
      <c r="E265" s="441"/>
      <c r="F265" s="449"/>
      <c r="G265" s="450"/>
    </row>
    <row r="266" spans="1:7" ht="9.75" customHeight="1" x14ac:dyDescent="0.2">
      <c r="A266" s="313"/>
      <c r="B266" s="76"/>
      <c r="C266" s="99"/>
      <c r="D266" s="71"/>
      <c r="E266" s="168"/>
      <c r="F266" s="171"/>
      <c r="G266" s="190"/>
    </row>
    <row r="267" spans="1:7" ht="9" customHeight="1" x14ac:dyDescent="0.2">
      <c r="A267" s="374"/>
      <c r="B267" s="108"/>
      <c r="C267" s="106"/>
      <c r="D267" s="107"/>
      <c r="E267" s="168"/>
      <c r="F267" s="375"/>
      <c r="G267" s="190"/>
    </row>
    <row r="268" spans="1:7" ht="12.75" customHeight="1" thickBot="1" x14ac:dyDescent="0.25">
      <c r="A268" s="374"/>
      <c r="B268" s="108"/>
      <c r="C268" s="106"/>
      <c r="D268" s="107"/>
      <c r="E268" s="168"/>
      <c r="F268" s="375"/>
      <c r="G268" s="190"/>
    </row>
    <row r="269" spans="1:7" x14ac:dyDescent="0.2">
      <c r="A269" s="365"/>
      <c r="B269" s="144" t="s">
        <v>615</v>
      </c>
      <c r="C269" s="251"/>
      <c r="D269" s="257"/>
      <c r="E269" s="253"/>
      <c r="F269" s="237"/>
      <c r="G269" s="238"/>
    </row>
    <row r="270" spans="1:7" ht="12.75" thickBot="1" x14ac:dyDescent="0.25">
      <c r="A270" s="366"/>
      <c r="B270" s="114" t="s">
        <v>99</v>
      </c>
      <c r="C270" s="254"/>
      <c r="D270" s="258"/>
      <c r="E270" s="256"/>
      <c r="F270" s="239"/>
      <c r="G270" s="240"/>
    </row>
    <row r="271" spans="1:7" ht="12.75" customHeight="1" x14ac:dyDescent="0.2">
      <c r="A271" s="111"/>
      <c r="B271" s="73" t="s">
        <v>100</v>
      </c>
      <c r="C271" s="26"/>
      <c r="D271" s="71"/>
      <c r="E271" s="168"/>
      <c r="F271" s="171"/>
      <c r="G271" s="172"/>
    </row>
    <row r="272" spans="1:7" ht="12.75" customHeight="1" x14ac:dyDescent="0.2">
      <c r="A272" s="111"/>
      <c r="B272" s="42" t="s">
        <v>234</v>
      </c>
      <c r="C272" s="26"/>
      <c r="D272" s="71"/>
      <c r="E272" s="168"/>
      <c r="F272" s="171"/>
      <c r="G272" s="172"/>
    </row>
    <row r="273" spans="1:7" ht="12.75" customHeight="1" x14ac:dyDescent="0.2">
      <c r="A273" s="376">
        <v>8.1</v>
      </c>
      <c r="B273" s="377" t="s">
        <v>36</v>
      </c>
      <c r="C273" s="378"/>
      <c r="D273" s="379"/>
      <c r="E273" s="168"/>
      <c r="F273" s="171"/>
      <c r="G273" s="172"/>
    </row>
    <row r="274" spans="1:7" ht="12.75" customHeight="1" x14ac:dyDescent="0.2">
      <c r="A274" s="380"/>
      <c r="B274" s="377" t="s">
        <v>236</v>
      </c>
      <c r="C274" s="378"/>
      <c r="D274" s="379"/>
      <c r="E274" s="168"/>
      <c r="F274" s="171"/>
      <c r="G274" s="172"/>
    </row>
    <row r="275" spans="1:7" ht="12.75" customHeight="1" x14ac:dyDescent="0.2">
      <c r="A275" s="111"/>
      <c r="B275" s="76"/>
      <c r="C275" s="99"/>
      <c r="D275" s="71"/>
      <c r="E275" s="168"/>
      <c r="F275" s="171"/>
      <c r="G275" s="172"/>
    </row>
    <row r="276" spans="1:7" ht="12.75" customHeight="1" x14ac:dyDescent="0.2">
      <c r="A276" s="111"/>
      <c r="B276" s="76"/>
      <c r="C276" s="99"/>
      <c r="D276" s="71"/>
      <c r="E276" s="168"/>
      <c r="F276" s="171"/>
      <c r="G276" s="172"/>
    </row>
    <row r="277" spans="1:7" ht="12.75" customHeight="1" x14ac:dyDescent="0.2">
      <c r="A277" s="111"/>
      <c r="B277" s="76"/>
      <c r="C277" s="99"/>
      <c r="D277" s="71"/>
      <c r="E277" s="168"/>
      <c r="F277" s="171"/>
      <c r="G277" s="172"/>
    </row>
    <row r="278" spans="1:7" ht="12.75" customHeight="1" x14ac:dyDescent="0.2">
      <c r="A278" s="111"/>
      <c r="B278" s="76"/>
      <c r="C278" s="99"/>
      <c r="D278" s="71"/>
      <c r="E278" s="168"/>
      <c r="F278" s="171"/>
      <c r="G278" s="172"/>
    </row>
    <row r="279" spans="1:7" ht="12.75" customHeight="1" x14ac:dyDescent="0.2">
      <c r="A279" s="111"/>
      <c r="B279" s="76"/>
      <c r="C279" s="99"/>
      <c r="D279" s="71"/>
      <c r="E279" s="168"/>
      <c r="F279" s="171"/>
      <c r="G279" s="172"/>
    </row>
    <row r="280" spans="1:7" ht="12.75" customHeight="1" x14ac:dyDescent="0.2">
      <c r="A280" s="111"/>
      <c r="B280" s="76"/>
      <c r="C280" s="99"/>
      <c r="D280" s="71"/>
      <c r="E280" s="168"/>
      <c r="F280" s="171"/>
      <c r="G280" s="190"/>
    </row>
    <row r="281" spans="1:7" ht="12.75" customHeight="1" x14ac:dyDescent="0.2">
      <c r="A281" s="111"/>
      <c r="B281" s="76"/>
      <c r="C281" s="99"/>
      <c r="D281" s="71"/>
      <c r="E281" s="168"/>
      <c r="F281" s="171"/>
      <c r="G281" s="172"/>
    </row>
    <row r="282" spans="1:7" ht="12.75" customHeight="1" x14ac:dyDescent="0.2">
      <c r="A282" s="111"/>
      <c r="B282" s="76"/>
      <c r="C282" s="99"/>
      <c r="D282" s="71"/>
      <c r="E282" s="168"/>
      <c r="F282" s="171"/>
      <c r="G282" s="172"/>
    </row>
    <row r="283" spans="1:7" ht="12.75" customHeight="1" x14ac:dyDescent="0.2">
      <c r="A283" s="111"/>
      <c r="B283" s="76"/>
      <c r="C283" s="99"/>
      <c r="D283" s="71"/>
      <c r="E283" s="168"/>
      <c r="F283" s="171"/>
      <c r="G283" s="172"/>
    </row>
    <row r="284" spans="1:7" ht="12.75" customHeight="1" x14ac:dyDescent="0.2">
      <c r="A284" s="111"/>
      <c r="B284" s="76"/>
      <c r="C284" s="99"/>
      <c r="D284" s="71"/>
      <c r="E284" s="168"/>
      <c r="F284" s="171"/>
      <c r="G284" s="172"/>
    </row>
    <row r="285" spans="1:7" ht="12.75" customHeight="1" x14ac:dyDescent="0.2">
      <c r="A285" s="111"/>
      <c r="B285" s="76"/>
      <c r="C285" s="99"/>
      <c r="D285" s="71"/>
      <c r="E285" s="168"/>
      <c r="F285" s="171"/>
      <c r="G285" s="172"/>
    </row>
    <row r="286" spans="1:7" ht="12.75" customHeight="1" x14ac:dyDescent="0.2">
      <c r="A286" s="111"/>
      <c r="B286" s="76"/>
      <c r="C286" s="99"/>
      <c r="D286" s="71"/>
      <c r="E286" s="168"/>
      <c r="F286" s="171"/>
      <c r="G286" s="172"/>
    </row>
    <row r="287" spans="1:7" ht="12.75" customHeight="1" x14ac:dyDescent="0.2">
      <c r="A287" s="111"/>
      <c r="B287" s="76"/>
      <c r="C287" s="99"/>
      <c r="D287" s="71"/>
      <c r="E287" s="168"/>
      <c r="F287" s="171"/>
      <c r="G287" s="172"/>
    </row>
    <row r="288" spans="1:7" ht="12.75" customHeight="1" x14ac:dyDescent="0.2">
      <c r="A288" s="111"/>
      <c r="B288" s="76"/>
      <c r="C288" s="99"/>
      <c r="D288" s="71"/>
      <c r="E288" s="168"/>
      <c r="F288" s="171"/>
      <c r="G288" s="172"/>
    </row>
    <row r="289" spans="1:7" ht="12.75" customHeight="1" x14ac:dyDescent="0.2">
      <c r="A289" s="111"/>
      <c r="B289" s="76"/>
      <c r="C289" s="99"/>
      <c r="D289" s="71"/>
      <c r="E289" s="168"/>
      <c r="F289" s="171"/>
      <c r="G289" s="172"/>
    </row>
    <row r="290" spans="1:7" ht="12.75" customHeight="1" x14ac:dyDescent="0.2">
      <c r="A290" s="111"/>
      <c r="B290" s="76"/>
      <c r="C290" s="99"/>
      <c r="D290" s="71"/>
      <c r="E290" s="168"/>
      <c r="F290" s="171"/>
      <c r="G290" s="172"/>
    </row>
    <row r="291" spans="1:7" ht="12.75" customHeight="1" x14ac:dyDescent="0.2">
      <c r="A291" s="111"/>
      <c r="B291" s="76"/>
      <c r="C291" s="99"/>
      <c r="D291" s="71"/>
      <c r="E291" s="168"/>
      <c r="F291" s="171"/>
      <c r="G291" s="172"/>
    </row>
    <row r="292" spans="1:7" ht="12.75" customHeight="1" x14ac:dyDescent="0.2">
      <c r="A292" s="111"/>
      <c r="B292" s="76"/>
      <c r="C292" s="99"/>
      <c r="D292" s="71"/>
      <c r="E292" s="168"/>
      <c r="F292" s="171"/>
      <c r="G292" s="172"/>
    </row>
    <row r="293" spans="1:7" ht="12.75" customHeight="1" x14ac:dyDescent="0.2">
      <c r="A293" s="111"/>
      <c r="B293" s="76"/>
      <c r="C293" s="99"/>
      <c r="D293" s="71"/>
      <c r="E293" s="168"/>
      <c r="F293" s="171"/>
      <c r="G293" s="172"/>
    </row>
    <row r="294" spans="1:7" ht="12.75" customHeight="1" x14ac:dyDescent="0.2">
      <c r="A294" s="111"/>
      <c r="B294" s="76"/>
      <c r="C294" s="99"/>
      <c r="D294" s="71"/>
      <c r="E294" s="168"/>
      <c r="F294" s="171"/>
      <c r="G294" s="172"/>
    </row>
    <row r="295" spans="1:7" ht="12.75" customHeight="1" x14ac:dyDescent="0.2">
      <c r="A295" s="111"/>
      <c r="B295" s="76"/>
      <c r="C295" s="99"/>
      <c r="D295" s="71"/>
      <c r="E295" s="168"/>
      <c r="F295" s="171"/>
      <c r="G295" s="172"/>
    </row>
    <row r="296" spans="1:7" ht="12.75" customHeight="1" x14ac:dyDescent="0.2">
      <c r="A296" s="111"/>
      <c r="B296" s="76"/>
      <c r="C296" s="99"/>
      <c r="D296" s="71"/>
      <c r="E296" s="168"/>
      <c r="F296" s="171"/>
      <c r="G296" s="172"/>
    </row>
    <row r="297" spans="1:7" ht="12.75" customHeight="1" x14ac:dyDescent="0.2">
      <c r="A297" s="111"/>
      <c r="B297" s="76"/>
      <c r="C297" s="99"/>
      <c r="D297" s="71"/>
      <c r="E297" s="168"/>
      <c r="F297" s="171"/>
      <c r="G297" s="172"/>
    </row>
    <row r="298" spans="1:7" ht="12.75" customHeight="1" x14ac:dyDescent="0.2">
      <c r="A298" s="111"/>
      <c r="B298" s="76"/>
      <c r="C298" s="99"/>
      <c r="D298" s="71"/>
      <c r="E298" s="168"/>
      <c r="F298" s="171"/>
      <c r="G298" s="172"/>
    </row>
    <row r="299" spans="1:7" ht="12.75" customHeight="1" x14ac:dyDescent="0.2">
      <c r="A299" s="111"/>
      <c r="B299" s="76"/>
      <c r="C299" s="99"/>
      <c r="D299" s="71"/>
      <c r="E299" s="168"/>
      <c r="F299" s="171"/>
      <c r="G299" s="172"/>
    </row>
    <row r="300" spans="1:7" ht="12.75" customHeight="1" x14ac:dyDescent="0.2">
      <c r="A300" s="111"/>
      <c r="B300" s="76"/>
      <c r="C300" s="99"/>
      <c r="D300" s="71"/>
      <c r="E300" s="168"/>
      <c r="F300" s="171"/>
      <c r="G300" s="172"/>
    </row>
    <row r="301" spans="1:7" ht="12.75" customHeight="1" x14ac:dyDescent="0.2">
      <c r="A301" s="111"/>
      <c r="B301" s="76"/>
      <c r="C301" s="99"/>
      <c r="D301" s="71"/>
      <c r="E301" s="168"/>
      <c r="F301" s="171"/>
      <c r="G301" s="172"/>
    </row>
    <row r="302" spans="1:7" ht="12.75" customHeight="1" x14ac:dyDescent="0.2">
      <c r="A302" s="111"/>
      <c r="B302" s="76"/>
      <c r="C302" s="99"/>
      <c r="D302" s="71"/>
      <c r="E302" s="168"/>
      <c r="F302" s="171"/>
      <c r="G302" s="172"/>
    </row>
    <row r="303" spans="1:7" ht="12.75" customHeight="1" x14ac:dyDescent="0.2">
      <c r="A303" s="111"/>
      <c r="B303" s="76"/>
      <c r="C303" s="99"/>
      <c r="D303" s="71"/>
      <c r="E303" s="168"/>
      <c r="F303" s="171"/>
      <c r="G303" s="172"/>
    </row>
    <row r="304" spans="1:7" ht="12.75" customHeight="1" x14ac:dyDescent="0.2">
      <c r="A304" s="111"/>
      <c r="B304" s="76"/>
      <c r="C304" s="99"/>
      <c r="D304" s="71"/>
      <c r="E304" s="168"/>
      <c r="F304" s="171"/>
      <c r="G304" s="172"/>
    </row>
    <row r="305" spans="1:7" ht="12.75" customHeight="1" thickBot="1" x14ac:dyDescent="0.25">
      <c r="A305" s="111"/>
      <c r="B305" s="76"/>
      <c r="C305" s="99"/>
      <c r="D305" s="71"/>
      <c r="E305" s="168"/>
      <c r="F305" s="171"/>
      <c r="G305" s="172"/>
    </row>
    <row r="306" spans="1:7" ht="12.75" customHeight="1" x14ac:dyDescent="0.2">
      <c r="A306" s="150"/>
      <c r="B306" s="144" t="s">
        <v>616</v>
      </c>
      <c r="C306" s="251"/>
      <c r="D306" s="257"/>
      <c r="E306" s="253"/>
      <c r="F306" s="237"/>
      <c r="G306" s="238"/>
    </row>
    <row r="307" spans="1:7" ht="12.75" customHeight="1" thickBot="1" x14ac:dyDescent="0.25">
      <c r="A307" s="151"/>
      <c r="B307" s="114" t="s">
        <v>102</v>
      </c>
      <c r="C307" s="254"/>
      <c r="D307" s="258"/>
      <c r="E307" s="256"/>
      <c r="F307" s="239"/>
      <c r="G307" s="240"/>
    </row>
    <row r="308" spans="1:7" ht="12.75" customHeight="1" x14ac:dyDescent="0.2">
      <c r="A308" s="111"/>
      <c r="B308" s="73" t="s">
        <v>103</v>
      </c>
      <c r="C308" s="26"/>
      <c r="D308" s="71"/>
      <c r="E308" s="168"/>
      <c r="F308" s="171"/>
      <c r="G308" s="172"/>
    </row>
    <row r="309" spans="1:7" ht="12.75" customHeight="1" x14ac:dyDescent="0.2">
      <c r="A309" s="111"/>
      <c r="B309" s="42" t="s">
        <v>235</v>
      </c>
      <c r="C309" s="26"/>
      <c r="D309" s="71"/>
      <c r="E309" s="168"/>
      <c r="F309" s="171"/>
      <c r="G309" s="172"/>
    </row>
    <row r="310" spans="1:7" ht="12.75" customHeight="1" x14ac:dyDescent="0.2">
      <c r="A310" s="376">
        <v>9.1</v>
      </c>
      <c r="B310" s="377" t="s">
        <v>36</v>
      </c>
      <c r="C310" s="378"/>
      <c r="D310" s="379"/>
      <c r="E310" s="168"/>
      <c r="F310" s="171"/>
      <c r="G310" s="172"/>
    </row>
    <row r="311" spans="1:7" ht="12.75" customHeight="1" x14ac:dyDescent="0.2">
      <c r="A311" s="112"/>
      <c r="B311" s="113" t="s">
        <v>249</v>
      </c>
      <c r="C311" s="97"/>
      <c r="D311" s="71"/>
      <c r="E311" s="168"/>
      <c r="F311" s="171"/>
      <c r="G311" s="172"/>
    </row>
    <row r="312" spans="1:7" ht="12.75" customHeight="1" x14ac:dyDescent="0.2">
      <c r="A312" s="111"/>
      <c r="B312" s="76"/>
      <c r="C312" s="99"/>
      <c r="D312" s="71"/>
      <c r="E312" s="168"/>
      <c r="F312" s="171"/>
      <c r="G312" s="172"/>
    </row>
    <row r="313" spans="1:7" ht="12.75" customHeight="1" x14ac:dyDescent="0.2">
      <c r="A313" s="111"/>
      <c r="B313" s="76"/>
      <c r="C313" s="99"/>
      <c r="D313" s="71"/>
      <c r="E313" s="168"/>
      <c r="F313" s="171"/>
      <c r="G313" s="172"/>
    </row>
    <row r="314" spans="1:7" ht="12.75" customHeight="1" x14ac:dyDescent="0.2">
      <c r="A314" s="111"/>
      <c r="B314" s="76"/>
      <c r="C314" s="99"/>
      <c r="D314" s="71"/>
      <c r="E314" s="168"/>
      <c r="F314" s="171"/>
      <c r="G314" s="172"/>
    </row>
    <row r="315" spans="1:7" ht="12.75" customHeight="1" x14ac:dyDescent="0.2">
      <c r="A315" s="111"/>
      <c r="B315" s="76"/>
      <c r="C315" s="99"/>
      <c r="D315" s="71"/>
      <c r="E315" s="168"/>
      <c r="F315" s="171"/>
      <c r="G315" s="172"/>
    </row>
    <row r="316" spans="1:7" ht="12.75" customHeight="1" x14ac:dyDescent="0.2">
      <c r="A316" s="111"/>
      <c r="B316" s="76"/>
      <c r="C316" s="99"/>
      <c r="D316" s="71"/>
      <c r="E316" s="168"/>
      <c r="F316" s="171"/>
      <c r="G316" s="172"/>
    </row>
    <row r="317" spans="1:7" ht="12.75" customHeight="1" x14ac:dyDescent="0.2">
      <c r="A317" s="111"/>
      <c r="B317" s="76"/>
      <c r="C317" s="99"/>
      <c r="D317" s="71"/>
      <c r="E317" s="168"/>
      <c r="F317" s="171"/>
      <c r="G317" s="190"/>
    </row>
    <row r="318" spans="1:7" ht="12.75" customHeight="1" x14ac:dyDescent="0.2">
      <c r="A318" s="111"/>
      <c r="B318" s="76"/>
      <c r="C318" s="99"/>
      <c r="D318" s="71"/>
      <c r="E318" s="168"/>
      <c r="F318" s="171"/>
      <c r="G318" s="172"/>
    </row>
    <row r="319" spans="1:7" ht="12.75" customHeight="1" x14ac:dyDescent="0.2">
      <c r="A319" s="111"/>
      <c r="B319" s="76"/>
      <c r="C319" s="99"/>
      <c r="D319" s="71"/>
      <c r="E319" s="168"/>
      <c r="F319" s="171"/>
      <c r="G319" s="172"/>
    </row>
    <row r="320" spans="1:7" ht="12.75" customHeight="1" x14ac:dyDescent="0.2">
      <c r="A320" s="111"/>
      <c r="B320" s="76"/>
      <c r="C320" s="99"/>
      <c r="D320" s="71"/>
      <c r="E320" s="168"/>
      <c r="F320" s="171"/>
      <c r="G320" s="172"/>
    </row>
    <row r="321" spans="1:7" ht="12.75" customHeight="1" x14ac:dyDescent="0.2">
      <c r="A321" s="111"/>
      <c r="B321" s="76"/>
      <c r="C321" s="99"/>
      <c r="D321" s="71"/>
      <c r="E321" s="168"/>
      <c r="F321" s="171"/>
      <c r="G321" s="172"/>
    </row>
    <row r="322" spans="1:7" ht="12.75" customHeight="1" x14ac:dyDescent="0.2">
      <c r="A322" s="111"/>
      <c r="B322" s="76"/>
      <c r="C322" s="99"/>
      <c r="D322" s="71"/>
      <c r="E322" s="168"/>
      <c r="F322" s="171"/>
      <c r="G322" s="172"/>
    </row>
    <row r="323" spans="1:7" ht="12.75" customHeight="1" x14ac:dyDescent="0.2">
      <c r="A323" s="111"/>
      <c r="B323" s="76"/>
      <c r="C323" s="99"/>
      <c r="D323" s="71"/>
      <c r="E323" s="168"/>
      <c r="F323" s="171"/>
      <c r="G323" s="172"/>
    </row>
    <row r="324" spans="1:7" ht="12.75" customHeight="1" x14ac:dyDescent="0.2">
      <c r="A324" s="111"/>
      <c r="B324" s="76"/>
      <c r="C324" s="99"/>
      <c r="D324" s="71"/>
      <c r="E324" s="168"/>
      <c r="F324" s="171"/>
      <c r="G324" s="172"/>
    </row>
    <row r="325" spans="1:7" ht="12.75" customHeight="1" x14ac:dyDescent="0.2">
      <c r="A325" s="111"/>
      <c r="B325" s="76"/>
      <c r="C325" s="99"/>
      <c r="D325" s="71"/>
      <c r="E325" s="168"/>
      <c r="F325" s="171"/>
      <c r="G325" s="172"/>
    </row>
    <row r="326" spans="1:7" ht="12.75" customHeight="1" x14ac:dyDescent="0.2">
      <c r="A326" s="111"/>
      <c r="B326" s="76"/>
      <c r="C326" s="99"/>
      <c r="D326" s="71"/>
      <c r="E326" s="168"/>
      <c r="F326" s="171"/>
      <c r="G326" s="172"/>
    </row>
    <row r="327" spans="1:7" ht="12.75" customHeight="1" x14ac:dyDescent="0.2">
      <c r="A327" s="111"/>
      <c r="B327" s="76"/>
      <c r="C327" s="99"/>
      <c r="D327" s="71"/>
      <c r="E327" s="168"/>
      <c r="F327" s="171"/>
      <c r="G327" s="172"/>
    </row>
    <row r="328" spans="1:7" ht="12.75" customHeight="1" x14ac:dyDescent="0.2">
      <c r="A328" s="111"/>
      <c r="B328" s="76"/>
      <c r="C328" s="99"/>
      <c r="D328" s="71"/>
      <c r="E328" s="168"/>
      <c r="F328" s="171"/>
      <c r="G328" s="172"/>
    </row>
    <row r="329" spans="1:7" ht="12.75" customHeight="1" x14ac:dyDescent="0.2">
      <c r="A329" s="111"/>
      <c r="B329" s="76"/>
      <c r="C329" s="99"/>
      <c r="D329" s="71"/>
      <c r="E329" s="168"/>
      <c r="F329" s="171"/>
      <c r="G329" s="172"/>
    </row>
    <row r="330" spans="1:7" ht="12.75" customHeight="1" x14ac:dyDescent="0.2">
      <c r="A330" s="111"/>
      <c r="B330" s="76"/>
      <c r="C330" s="99"/>
      <c r="D330" s="71"/>
      <c r="E330" s="168"/>
      <c r="F330" s="171"/>
      <c r="G330" s="172"/>
    </row>
    <row r="331" spans="1:7" ht="12.75" customHeight="1" x14ac:dyDescent="0.2">
      <c r="A331" s="111"/>
      <c r="B331" s="76"/>
      <c r="C331" s="99"/>
      <c r="D331" s="71"/>
      <c r="E331" s="168"/>
      <c r="F331" s="171"/>
      <c r="G331" s="172"/>
    </row>
    <row r="332" spans="1:7" ht="12.75" customHeight="1" x14ac:dyDescent="0.2">
      <c r="A332" s="111"/>
      <c r="B332" s="76"/>
      <c r="C332" s="99"/>
      <c r="D332" s="71"/>
      <c r="E332" s="168"/>
      <c r="F332" s="171"/>
      <c r="G332" s="172"/>
    </row>
    <row r="333" spans="1:7" ht="12.75" customHeight="1" x14ac:dyDescent="0.2">
      <c r="A333" s="111"/>
      <c r="B333" s="76"/>
      <c r="C333" s="99"/>
      <c r="D333" s="71"/>
      <c r="E333" s="168"/>
      <c r="F333" s="171"/>
      <c r="G333" s="172"/>
    </row>
    <row r="334" spans="1:7" ht="12.75" customHeight="1" x14ac:dyDescent="0.2">
      <c r="A334" s="111"/>
      <c r="B334" s="76"/>
      <c r="C334" s="99"/>
      <c r="D334" s="71"/>
      <c r="E334" s="168"/>
      <c r="F334" s="171"/>
      <c r="G334" s="172"/>
    </row>
    <row r="335" spans="1:7" ht="12.75" customHeight="1" x14ac:dyDescent="0.2">
      <c r="A335" s="111"/>
      <c r="B335" s="76"/>
      <c r="C335" s="99"/>
      <c r="D335" s="71"/>
      <c r="E335" s="168"/>
      <c r="F335" s="171"/>
      <c r="G335" s="172"/>
    </row>
    <row r="336" spans="1:7" ht="12.75" customHeight="1" x14ac:dyDescent="0.2">
      <c r="A336" s="111"/>
      <c r="B336" s="76"/>
      <c r="C336" s="99"/>
      <c r="D336" s="71"/>
      <c r="E336" s="168"/>
      <c r="F336" s="171"/>
      <c r="G336" s="172"/>
    </row>
    <row r="337" spans="1:7" ht="12.75" customHeight="1" x14ac:dyDescent="0.2">
      <c r="A337" s="111"/>
      <c r="B337" s="76"/>
      <c r="C337" s="99"/>
      <c r="D337" s="71"/>
      <c r="E337" s="168"/>
      <c r="F337" s="171"/>
      <c r="G337" s="172"/>
    </row>
    <row r="338" spans="1:7" ht="12.75" customHeight="1" x14ac:dyDescent="0.2">
      <c r="A338" s="111"/>
      <c r="B338" s="76"/>
      <c r="C338" s="99"/>
      <c r="D338" s="71"/>
      <c r="E338" s="168"/>
      <c r="F338" s="171"/>
      <c r="G338" s="172"/>
    </row>
    <row r="339" spans="1:7" ht="12.75" customHeight="1" x14ac:dyDescent="0.2">
      <c r="A339" s="111"/>
      <c r="B339" s="76"/>
      <c r="C339" s="99"/>
      <c r="D339" s="71"/>
      <c r="E339" s="168"/>
      <c r="F339" s="171"/>
      <c r="G339" s="172"/>
    </row>
    <row r="340" spans="1:7" ht="12.75" customHeight="1" x14ac:dyDescent="0.2">
      <c r="A340" s="111"/>
      <c r="B340" s="76"/>
      <c r="C340" s="99"/>
      <c r="D340" s="71"/>
      <c r="E340" s="168"/>
      <c r="F340" s="171"/>
      <c r="G340" s="172"/>
    </row>
    <row r="341" spans="1:7" ht="12.75" customHeight="1" x14ac:dyDescent="0.2">
      <c r="A341" s="111"/>
      <c r="B341" s="76"/>
      <c r="C341" s="99"/>
      <c r="D341" s="71"/>
      <c r="E341" s="168"/>
      <c r="F341" s="171"/>
      <c r="G341" s="172"/>
    </row>
    <row r="342" spans="1:7" ht="12.75" customHeight="1" x14ac:dyDescent="0.2">
      <c r="A342" s="111"/>
      <c r="B342" s="76"/>
      <c r="C342" s="99"/>
      <c r="D342" s="71"/>
      <c r="E342" s="168"/>
      <c r="F342" s="171"/>
      <c r="G342" s="172"/>
    </row>
    <row r="343" spans="1:7" ht="12.75" customHeight="1" x14ac:dyDescent="0.2">
      <c r="A343" s="111"/>
      <c r="B343" s="76"/>
      <c r="C343" s="99"/>
      <c r="D343" s="71"/>
      <c r="E343" s="168"/>
      <c r="F343" s="171"/>
      <c r="G343" s="172"/>
    </row>
    <row r="344" spans="1:7" ht="12.75" customHeight="1" x14ac:dyDescent="0.2">
      <c r="A344" s="111"/>
      <c r="B344" s="76"/>
      <c r="C344" s="99"/>
      <c r="D344" s="71"/>
      <c r="E344" s="168"/>
      <c r="F344" s="171"/>
      <c r="G344" s="172"/>
    </row>
    <row r="345" spans="1:7" ht="12.75" customHeight="1" x14ac:dyDescent="0.2">
      <c r="A345" s="111"/>
      <c r="B345" s="76"/>
      <c r="C345" s="99"/>
      <c r="D345" s="71"/>
      <c r="E345" s="168"/>
      <c r="F345" s="171"/>
      <c r="G345" s="172"/>
    </row>
    <row r="346" spans="1:7" ht="12.75" customHeight="1" x14ac:dyDescent="0.2">
      <c r="A346" s="111"/>
      <c r="B346" s="76"/>
      <c r="C346" s="99"/>
      <c r="D346" s="71"/>
      <c r="E346" s="168"/>
      <c r="F346" s="171"/>
      <c r="G346" s="172"/>
    </row>
    <row r="347" spans="1:7" ht="12.75" customHeight="1" x14ac:dyDescent="0.2">
      <c r="A347" s="111"/>
      <c r="B347" s="76"/>
      <c r="C347" s="99"/>
      <c r="D347" s="71"/>
      <c r="E347" s="168"/>
      <c r="F347" s="171"/>
      <c r="G347" s="172"/>
    </row>
    <row r="348" spans="1:7" ht="12.75" customHeight="1" x14ac:dyDescent="0.2">
      <c r="A348" s="111"/>
      <c r="B348" s="76"/>
      <c r="C348" s="99"/>
      <c r="D348" s="71"/>
      <c r="E348" s="168"/>
      <c r="F348" s="171"/>
      <c r="G348" s="172"/>
    </row>
    <row r="349" spans="1:7" ht="12.75" customHeight="1" x14ac:dyDescent="0.2">
      <c r="A349" s="111"/>
      <c r="B349" s="76"/>
      <c r="C349" s="99"/>
      <c r="D349" s="71"/>
      <c r="E349" s="168"/>
      <c r="F349" s="171"/>
      <c r="G349" s="172"/>
    </row>
    <row r="350" spans="1:7" ht="12.75" customHeight="1" x14ac:dyDescent="0.2">
      <c r="A350" s="111"/>
      <c r="B350" s="76"/>
      <c r="C350" s="99"/>
      <c r="D350" s="71"/>
      <c r="E350" s="168"/>
      <c r="F350" s="171"/>
      <c r="G350" s="172"/>
    </row>
    <row r="351" spans="1:7" ht="12.75" customHeight="1" x14ac:dyDescent="0.2">
      <c r="A351" s="111"/>
      <c r="B351" s="76"/>
      <c r="C351" s="99"/>
      <c r="D351" s="71"/>
      <c r="E351" s="168"/>
      <c r="F351" s="171"/>
      <c r="G351" s="172"/>
    </row>
    <row r="352" spans="1:7" ht="12.75" customHeight="1" x14ac:dyDescent="0.2">
      <c r="A352" s="111"/>
      <c r="B352" s="76"/>
      <c r="C352" s="99"/>
      <c r="D352" s="71"/>
      <c r="E352" s="168"/>
      <c r="F352" s="171"/>
      <c r="G352" s="172"/>
    </row>
    <row r="353" spans="1:7" ht="12.75" customHeight="1" x14ac:dyDescent="0.2">
      <c r="A353" s="111"/>
      <c r="B353" s="76"/>
      <c r="C353" s="99"/>
      <c r="D353" s="71"/>
      <c r="E353" s="168"/>
      <c r="F353" s="171"/>
      <c r="G353" s="172"/>
    </row>
    <row r="354" spans="1:7" ht="12.75" customHeight="1" x14ac:dyDescent="0.2">
      <c r="A354" s="111"/>
      <c r="B354" s="76"/>
      <c r="C354" s="99"/>
      <c r="D354" s="71"/>
      <c r="E354" s="168"/>
      <c r="F354" s="171"/>
      <c r="G354" s="172"/>
    </row>
    <row r="355" spans="1:7" ht="12.75" customHeight="1" x14ac:dyDescent="0.2">
      <c r="A355" s="111"/>
      <c r="B355" s="76"/>
      <c r="C355" s="99"/>
      <c r="D355" s="71"/>
      <c r="E355" s="168"/>
      <c r="F355" s="171"/>
      <c r="G355" s="172"/>
    </row>
    <row r="356" spans="1:7" ht="12.75" customHeight="1" x14ac:dyDescent="0.2">
      <c r="A356" s="111"/>
      <c r="B356" s="76"/>
      <c r="C356" s="99"/>
      <c r="D356" s="71"/>
      <c r="E356" s="168"/>
      <c r="F356" s="171"/>
      <c r="G356" s="172"/>
    </row>
    <row r="357" spans="1:7" ht="12.75" customHeight="1" x14ac:dyDescent="0.2">
      <c r="A357" s="111"/>
      <c r="B357" s="76"/>
      <c r="C357" s="99"/>
      <c r="D357" s="71"/>
      <c r="E357" s="168"/>
      <c r="F357" s="171"/>
      <c r="G357" s="172"/>
    </row>
    <row r="358" spans="1:7" ht="12.75" customHeight="1" x14ac:dyDescent="0.2">
      <c r="A358" s="111"/>
      <c r="B358" s="76"/>
      <c r="C358" s="99"/>
      <c r="D358" s="71"/>
      <c r="E358" s="168"/>
      <c r="F358" s="171"/>
      <c r="G358" s="172"/>
    </row>
    <row r="359" spans="1:7" ht="12.75" customHeight="1" x14ac:dyDescent="0.2">
      <c r="A359" s="111"/>
      <c r="B359" s="76"/>
      <c r="C359" s="99"/>
      <c r="D359" s="71"/>
      <c r="E359" s="168"/>
      <c r="F359" s="171"/>
      <c r="G359" s="172"/>
    </row>
    <row r="360" spans="1:7" ht="12.75" customHeight="1" x14ac:dyDescent="0.2">
      <c r="A360" s="111"/>
      <c r="B360" s="76"/>
      <c r="C360" s="99"/>
      <c r="D360" s="71"/>
      <c r="E360" s="168"/>
      <c r="F360" s="171"/>
      <c r="G360" s="172"/>
    </row>
    <row r="361" spans="1:7" ht="12.75" customHeight="1" thickBot="1" x14ac:dyDescent="0.25">
      <c r="A361" s="111"/>
      <c r="B361" s="76"/>
      <c r="C361" s="99"/>
      <c r="D361" s="71"/>
      <c r="E361" s="168"/>
      <c r="F361" s="171"/>
      <c r="G361" s="172"/>
    </row>
    <row r="362" spans="1:7" ht="12.75" customHeight="1" x14ac:dyDescent="0.2">
      <c r="A362" s="150"/>
      <c r="B362" s="144" t="s">
        <v>617</v>
      </c>
      <c r="C362" s="251"/>
      <c r="D362" s="257"/>
      <c r="E362" s="253"/>
      <c r="F362" s="237"/>
      <c r="G362" s="238"/>
    </row>
    <row r="363" spans="1:7" ht="12.75" customHeight="1" thickBot="1" x14ac:dyDescent="0.25">
      <c r="A363" s="151"/>
      <c r="B363" s="114" t="s">
        <v>104</v>
      </c>
      <c r="C363" s="254"/>
      <c r="D363" s="258"/>
      <c r="E363" s="256"/>
      <c r="F363" s="239"/>
      <c r="G363" s="240"/>
    </row>
  </sheetData>
  <mergeCells count="2">
    <mergeCell ref="A1:G1"/>
    <mergeCell ref="E2:G2"/>
  </mergeCells>
  <pageMargins left="0.59055118110236227" right="0.59055118110236227" top="0.59055118110236227" bottom="0.59055118110236227" header="0.23622047244094491" footer="0.23622047244094491"/>
  <pageSetup scale="96" orientation="portrait" horizontalDpi="4294967293" verticalDpi="300" r:id="rId1"/>
  <headerFooter>
    <oddHeader>&amp;R&amp;8     BILL OF QUANTITIES</oddHeader>
    <oddFooter>Prepared by JP &amp;D&amp;RPage &amp;P</oddFooter>
  </headerFooter>
  <rowBreaks count="8" manualBreakCount="8">
    <brk id="78" max="19" man="1"/>
    <brk id="107" max="6" man="1"/>
    <brk id="147" max="6" man="1"/>
    <brk id="186" max="6" man="1"/>
    <brk id="219" max="6" man="1"/>
    <brk id="237" max="19" man="1"/>
    <brk id="270" max="6" man="1"/>
    <brk id="307"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10</vt:i4>
      </vt:variant>
    </vt:vector>
  </HeadingPairs>
  <TitlesOfParts>
    <vt:vector size="16" baseType="lpstr">
      <vt:lpstr>Cover</vt:lpstr>
      <vt:lpstr>Summary</vt:lpstr>
      <vt:lpstr>Admin Block BoQ</vt:lpstr>
      <vt:lpstr>Laboratory Block BoQ</vt:lpstr>
      <vt:lpstr>Storage Block BoQ</vt:lpstr>
      <vt:lpstr>compound wall BoQ</vt:lpstr>
      <vt:lpstr>'Admin Block BoQ'!Print_Area</vt:lpstr>
      <vt:lpstr>'compound wall BoQ'!Print_Area</vt:lpstr>
      <vt:lpstr>Cover!Print_Area</vt:lpstr>
      <vt:lpstr>'Laboratory Block BoQ'!Print_Area</vt:lpstr>
      <vt:lpstr>'Storage Block BoQ'!Print_Area</vt:lpstr>
      <vt:lpstr>Summary!Print_Area</vt:lpstr>
      <vt:lpstr>'Admin Block BoQ'!Print_Titles</vt:lpstr>
      <vt:lpstr>'compound wall BoQ'!Print_Titles</vt:lpstr>
      <vt:lpstr>'Laboratory Block BoQ'!Print_Titles</vt:lpstr>
      <vt:lpstr>'Storage Block BoQ'!Print_Titles</vt:lpstr>
    </vt:vector>
  </TitlesOfParts>
  <Company>BinArch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dc:creator>
  <cp:lastModifiedBy>Mariyam Nihayath</cp:lastModifiedBy>
  <cp:lastPrinted>2021-10-20T06:52:24Z</cp:lastPrinted>
  <dcterms:created xsi:type="dcterms:W3CDTF">2011-03-24T06:48:27Z</dcterms:created>
  <dcterms:modified xsi:type="dcterms:W3CDTF">2021-11-15T08:39:44Z</dcterms:modified>
</cp:coreProperties>
</file>