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5"/>
  <workbookPr/>
  <bookViews>
    <workbookView xWindow="0" yWindow="0" windowWidth="20496" windowHeight="7656"/>
  </bookViews>
  <sheets>
    <sheet name="Sheet1" sheetId="1" r:id="rId1"/>
  </sheets>
  <calcPr calcId="124519"/>
  <extLst xmlns:x15="http://schemas.microsoft.com/office/spreadsheetml/2010/11/main">
    <ext uri="{140A7094-0E35-4892-8432-C4D2E57EDEB5}">
      <x15:workbookPr chartTrackingRefBase="1"/>
    </ext>
  </extLst>
</workbook>
</file>

<file path=xl/calcChain.xml><?xml version="1.0" encoding="utf-8"?>
<calcChain xmlns="http://schemas.openxmlformats.org/spreadsheetml/2006/main">
  <c r="D44" i="1"/>
  <c r="D41"/>
  <c r="D33"/>
  <c r="D29"/>
  <c r="D24"/>
  <c r="D23"/>
  <c r="D22"/>
  <c r="D21"/>
  <c r="D17"/>
  <c r="D36"/>
  <c r="D35"/>
  <c r="D53"/>
  <c r="D45" l="1"/>
  <c r="D42"/>
</calcChain>
</file>

<file path=xl/sharedStrings.xml><?xml version="1.0" encoding="utf-8"?>
<sst xmlns="http://schemas.openxmlformats.org/spreadsheetml/2006/main" count="71" uniqueCount="55">
  <si>
    <t>Works for the Construction of K.Villingili IWMC Site Boundary Wall and Steel Gates</t>
  </si>
  <si>
    <t>Bill of Quantities</t>
  </si>
  <si>
    <t>No</t>
  </si>
  <si>
    <t>Item</t>
  </si>
  <si>
    <t>Unit</t>
  </si>
  <si>
    <t>Quantity</t>
  </si>
  <si>
    <t>Rate</t>
  </si>
  <si>
    <t>Amount</t>
  </si>
  <si>
    <t>Preliminaries</t>
  </si>
  <si>
    <t>Mobilization to site</t>
  </si>
  <si>
    <t>LS</t>
  </si>
  <si>
    <t>Site management cost including set up of temporary services for contractor's services as maybe necessary (including electricity and water)</t>
  </si>
  <si>
    <t>Setup sign boards on site as specified</t>
  </si>
  <si>
    <t>Clean up site upon completion of works</t>
  </si>
  <si>
    <t>Demobilization</t>
  </si>
  <si>
    <t>Site Clearance</t>
  </si>
  <si>
    <t>Allow for all site clean up work</t>
  </si>
  <si>
    <t>Earth works</t>
  </si>
  <si>
    <t>Allow for all excavation work for walls and foundation as follows</t>
  </si>
  <si>
    <t>Boundary wall and foundations</t>
  </si>
  <si>
    <t>m3</t>
  </si>
  <si>
    <t>Concrete works 1:2:3</t>
  </si>
  <si>
    <t>(Course sand, cement, aggregate)</t>
  </si>
  <si>
    <t xml:space="preserve">Concrete Screed of thickness 50mm as specified in drawing </t>
  </si>
  <si>
    <t xml:space="preserve">300x250mm RCC Ground Beam as specified in drawing </t>
  </si>
  <si>
    <t xml:space="preserve">200x200mm RCC Column at 4m c/c as specified in drawing </t>
  </si>
  <si>
    <t xml:space="preserve">200x200mm RCC Top Beam as specified in drawing </t>
  </si>
  <si>
    <t>Masonry works 1:4 mortar</t>
  </si>
  <si>
    <t>With full blocks</t>
  </si>
  <si>
    <t>200mm thick walls (course sand, cement)</t>
  </si>
  <si>
    <t xml:space="preserve">2650mm high walls </t>
  </si>
  <si>
    <t>m2</t>
  </si>
  <si>
    <t>Plastering works 1:4</t>
  </si>
  <si>
    <t>200mm thick walls (fine sand, cement)</t>
  </si>
  <si>
    <t>Top Beam (fine sand, cement)</t>
  </si>
  <si>
    <t xml:space="preserve">20mm plastering on 200x200mm RCC top beam as specified in drawing </t>
  </si>
  <si>
    <t> 6.3</t>
  </si>
  <si>
    <t xml:space="preserve"> 40mm plastering on 200x200mm RCC top beam as specified in drawing </t>
  </si>
  <si>
    <t>Painting works</t>
  </si>
  <si>
    <t>200mm thick walls</t>
  </si>
  <si>
    <t>Apply wall sealer coating on 2585mm high walls</t>
  </si>
  <si>
    <t> m2</t>
  </si>
  <si>
    <t xml:space="preserve">Apply emulsion paint coating on 2585mm high walls </t>
  </si>
  <si>
    <t>Top Beam</t>
  </si>
  <si>
    <t>Apply wall sealer coating on 200x200mm RCC top beam</t>
  </si>
  <si>
    <t>Apply exterior wall emulsion paint coating on 200x200mm RCC top beam</t>
  </si>
  <si>
    <t>Doors and windows</t>
  </si>
  <si>
    <t>Metal Doors</t>
  </si>
  <si>
    <t>Nos</t>
  </si>
  <si>
    <t>Others</t>
  </si>
  <si>
    <t>HDPE Membrane</t>
  </si>
  <si>
    <t>Provide polythene sheet below ground concrete screed</t>
  </si>
  <si>
    <t>TOTAL</t>
  </si>
  <si>
    <t>12mm plastering on 2585mm high walls</t>
  </si>
  <si>
    <t xml:space="preserve">Provide lockable metal sliding gates for entrance of length 5m. Rate shall include all cuts, welds, applying protective coating to welded joints, painting the door and proper fixing of the door. Rate shall include fabrication and fixing of guide rails and wheels as well. Guide rails should be cement filled and compacted for maximum strength. </t>
  </si>
</sst>
</file>

<file path=xl/styles.xml><?xml version="1.0" encoding="utf-8"?>
<styleSheet xmlns="http://schemas.openxmlformats.org/spreadsheetml/2006/main">
  <fonts count="4">
    <font>
      <sz val="11"/>
      <color theme="1"/>
      <name val="Calibri"/>
      <family val="2"/>
      <scheme val="minor"/>
    </font>
    <font>
      <b/>
      <sz val="11"/>
      <color theme="1"/>
      <name val="Calibri"/>
      <family val="2"/>
      <scheme val="minor"/>
    </font>
    <font>
      <b/>
      <sz val="11"/>
      <color theme="1"/>
      <name val="Times New Roman"/>
      <family val="1"/>
    </font>
    <font>
      <i/>
      <sz val="11"/>
      <color theme="1"/>
      <name val="Calibri"/>
      <family val="2"/>
      <scheme val="minor"/>
    </font>
  </fonts>
  <fills count="3">
    <fill>
      <patternFill patternType="none"/>
    </fill>
    <fill>
      <patternFill patternType="gray125"/>
    </fill>
    <fill>
      <patternFill patternType="solid">
        <fgColor rgb="FFFFFFFF"/>
        <bgColor indexed="64"/>
      </patternFill>
    </fill>
  </fills>
  <borders count="3">
    <border>
      <left/>
      <right/>
      <top/>
      <bottom/>
      <diagonal/>
    </border>
    <border>
      <left/>
      <right/>
      <top/>
      <bottom style="double">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2">
    <xf numFmtId="0" fontId="0" fillId="0" borderId="0" xfId="0"/>
    <xf numFmtId="0" fontId="0" fillId="0" borderId="0" xfId="0" applyAlignment="1">
      <alignment vertical="center" wrapText="1"/>
    </xf>
    <xf numFmtId="0" fontId="0" fillId="0" borderId="1" xfId="0" applyBorder="1" applyAlignment="1">
      <alignment horizontal="center" vertical="center" wrapText="1"/>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2" xfId="0" applyFont="1" applyBorder="1" applyAlignment="1">
      <alignment vertical="center" wrapText="1"/>
    </xf>
    <xf numFmtId="0" fontId="0" fillId="0" borderId="2" xfId="0" applyBorder="1" applyAlignment="1">
      <alignment horizontal="center" vertical="center" wrapText="1"/>
    </xf>
    <xf numFmtId="0" fontId="0" fillId="0" borderId="2" xfId="0" applyBorder="1" applyAlignment="1">
      <alignment vertical="center" wrapText="1"/>
    </xf>
    <xf numFmtId="0" fontId="0" fillId="0" borderId="2" xfId="0" applyBorder="1" applyAlignment="1">
      <alignment horizontal="center" vertical="center"/>
    </xf>
    <xf numFmtId="0" fontId="0" fillId="2" borderId="2" xfId="0" applyFill="1" applyBorder="1" applyAlignment="1">
      <alignment horizontal="center" vertical="center" wrapText="1"/>
    </xf>
    <xf numFmtId="0" fontId="3" fillId="0" borderId="2" xfId="0" applyFont="1" applyBorder="1" applyAlignment="1">
      <alignment vertical="center" wrapText="1"/>
    </xf>
    <xf numFmtId="0" fontId="0" fillId="0" borderId="2" xfId="0" applyBorder="1" applyAlignment="1">
      <alignment vertical="center"/>
    </xf>
    <xf numFmtId="0" fontId="0" fillId="0" borderId="2" xfId="0" applyBorder="1" applyAlignment="1">
      <alignment horizontal="left" vertical="center" wrapText="1"/>
    </xf>
    <xf numFmtId="0" fontId="0" fillId="0" borderId="0" xfId="0" applyAlignment="1">
      <alignment wrapText="1"/>
    </xf>
    <xf numFmtId="2" fontId="0" fillId="0" borderId="2" xfId="0" applyNumberFormat="1" applyBorder="1" applyAlignment="1">
      <alignment horizontal="center" vertical="center"/>
    </xf>
    <xf numFmtId="2" fontId="0" fillId="0" borderId="2" xfId="0" applyNumberFormat="1" applyBorder="1" applyAlignment="1">
      <alignment horizontal="center" vertical="center" wrapText="1"/>
    </xf>
    <xf numFmtId="0" fontId="0" fillId="0" borderId="2" xfId="0" applyFill="1" applyBorder="1" applyAlignment="1">
      <alignment horizontal="center" vertical="center" wrapText="1"/>
    </xf>
    <xf numFmtId="0" fontId="1" fillId="0" borderId="2" xfId="0" applyFont="1" applyBorder="1" applyAlignment="1">
      <alignment horizontal="center" vertical="center"/>
    </xf>
    <xf numFmtId="0" fontId="1" fillId="0" borderId="0" xfId="0" applyFont="1" applyAlignment="1">
      <alignment horizontal="center" vertical="center" wrapText="1"/>
    </xf>
    <xf numFmtId="0" fontId="2" fillId="0" borderId="0" xfId="0" applyFont="1" applyBorder="1" applyAlignment="1">
      <alignment horizontal="center" vertical="center" wrapText="1"/>
    </xf>
    <xf numFmtId="0" fontId="1" fillId="0" borderId="2" xfId="0" applyFont="1" applyBorder="1" applyAlignment="1">
      <alignment horizontal="center" vertical="center" wrapText="1"/>
    </xf>
    <xf numFmtId="0" fontId="0" fillId="0" borderId="2" xfId="0"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F55"/>
  <sheetViews>
    <sheetView tabSelected="1" workbookViewId="0">
      <selection activeCell="B50" sqref="B50"/>
    </sheetView>
  </sheetViews>
  <sheetFormatPr defaultRowHeight="14.4"/>
  <cols>
    <col min="1" max="1" width="3.88671875" bestFit="1" customWidth="1"/>
    <col min="2" max="2" width="30.109375" style="13" customWidth="1"/>
    <col min="3" max="3" width="4.33203125" bestFit="1" customWidth="1"/>
    <col min="4" max="4" width="7.5546875" bestFit="1" customWidth="1"/>
    <col min="5" max="5" width="9.5546875" customWidth="1"/>
    <col min="6" max="6" width="11.109375" customWidth="1"/>
  </cols>
  <sheetData>
    <row r="1" spans="1:6" ht="30" customHeight="1">
      <c r="A1" s="18" t="s">
        <v>0</v>
      </c>
      <c r="B1" s="18"/>
      <c r="C1" s="18"/>
      <c r="D1" s="18"/>
      <c r="E1" s="18"/>
      <c r="F1" s="18"/>
    </row>
    <row r="2" spans="1:6" ht="15" customHeight="1">
      <c r="A2" s="18" t="s">
        <v>1</v>
      </c>
      <c r="B2" s="18"/>
      <c r="C2" s="18"/>
      <c r="D2" s="18"/>
      <c r="E2" s="18"/>
      <c r="F2" s="18"/>
    </row>
    <row r="3" spans="1:6">
      <c r="A3" s="19"/>
      <c r="B3" s="19"/>
      <c r="C3" s="19"/>
      <c r="D3" s="19"/>
      <c r="E3" s="19"/>
      <c r="F3" s="19"/>
    </row>
    <row r="4" spans="1:6" ht="28.8">
      <c r="A4" s="4" t="s">
        <v>2</v>
      </c>
      <c r="B4" s="5" t="s">
        <v>3</v>
      </c>
      <c r="C4" s="4" t="s">
        <v>4</v>
      </c>
      <c r="D4" s="4" t="s">
        <v>5</v>
      </c>
      <c r="E4" s="4" t="s">
        <v>6</v>
      </c>
      <c r="F4" s="4" t="s">
        <v>7</v>
      </c>
    </row>
    <row r="5" spans="1:6">
      <c r="A5" s="4">
        <v>1</v>
      </c>
      <c r="B5" s="5" t="s">
        <v>8</v>
      </c>
      <c r="C5" s="4"/>
      <c r="D5" s="4"/>
      <c r="E5" s="4"/>
      <c r="F5" s="4"/>
    </row>
    <row r="6" spans="1:6">
      <c r="A6" s="6">
        <v>1.1000000000000001</v>
      </c>
      <c r="B6" s="12" t="s">
        <v>9</v>
      </c>
      <c r="C6" s="6" t="s">
        <v>10</v>
      </c>
      <c r="D6" s="6">
        <v>1</v>
      </c>
      <c r="E6" s="6"/>
      <c r="F6" s="6"/>
    </row>
    <row r="7" spans="1:6" ht="72">
      <c r="A7" s="6">
        <v>1.2</v>
      </c>
      <c r="B7" s="7" t="s">
        <v>11</v>
      </c>
      <c r="C7" s="6" t="s">
        <v>10</v>
      </c>
      <c r="D7" s="6">
        <v>1</v>
      </c>
      <c r="E7" s="6"/>
      <c r="F7" s="6"/>
    </row>
    <row r="8" spans="1:6" ht="28.8">
      <c r="A8" s="6">
        <v>1.3</v>
      </c>
      <c r="B8" s="12" t="s">
        <v>12</v>
      </c>
      <c r="C8" s="6" t="s">
        <v>10</v>
      </c>
      <c r="D8" s="6">
        <v>1</v>
      </c>
      <c r="E8" s="6"/>
      <c r="F8" s="6"/>
    </row>
    <row r="9" spans="1:6" ht="28.8">
      <c r="A9" s="6">
        <v>1.4</v>
      </c>
      <c r="B9" s="12" t="s">
        <v>13</v>
      </c>
      <c r="C9" s="6" t="s">
        <v>10</v>
      </c>
      <c r="D9" s="6">
        <v>1</v>
      </c>
      <c r="E9" s="6"/>
      <c r="F9" s="6"/>
    </row>
    <row r="10" spans="1:6">
      <c r="A10" s="6">
        <v>1.5</v>
      </c>
      <c r="B10" s="12" t="s">
        <v>14</v>
      </c>
      <c r="C10" s="6" t="s">
        <v>10</v>
      </c>
      <c r="D10" s="6">
        <v>1</v>
      </c>
      <c r="E10" s="6"/>
      <c r="F10" s="6"/>
    </row>
    <row r="11" spans="1:6">
      <c r="A11" s="4"/>
      <c r="B11" s="5"/>
      <c r="C11" s="4"/>
      <c r="D11" s="4"/>
      <c r="E11" s="4"/>
      <c r="F11" s="4"/>
    </row>
    <row r="12" spans="1:6">
      <c r="A12" s="4">
        <v>2</v>
      </c>
      <c r="B12" s="5" t="s">
        <v>15</v>
      </c>
      <c r="C12" s="6"/>
      <c r="D12" s="6"/>
      <c r="E12" s="6"/>
      <c r="F12" s="6"/>
    </row>
    <row r="13" spans="1:6">
      <c r="A13" s="6">
        <v>2.1</v>
      </c>
      <c r="B13" s="12" t="s">
        <v>16</v>
      </c>
      <c r="C13" s="6" t="s">
        <v>10</v>
      </c>
      <c r="D13" s="6">
        <v>1</v>
      </c>
      <c r="E13" s="6"/>
      <c r="F13" s="6"/>
    </row>
    <row r="14" spans="1:6">
      <c r="A14" s="6"/>
      <c r="B14" s="7"/>
      <c r="C14" s="6"/>
      <c r="D14" s="6"/>
      <c r="E14" s="6"/>
      <c r="F14" s="6"/>
    </row>
    <row r="15" spans="1:6">
      <c r="A15" s="4">
        <v>3</v>
      </c>
      <c r="B15" s="5" t="s">
        <v>17</v>
      </c>
      <c r="C15" s="6"/>
      <c r="D15" s="6"/>
      <c r="E15" s="6"/>
      <c r="F15" s="6"/>
    </row>
    <row r="16" spans="1:6" ht="28.8">
      <c r="A16" s="6"/>
      <c r="B16" s="10" t="s">
        <v>18</v>
      </c>
      <c r="C16" s="6"/>
      <c r="D16" s="6"/>
      <c r="E16" s="6"/>
      <c r="F16" s="6"/>
    </row>
    <row r="17" spans="1:6">
      <c r="A17" s="6">
        <v>3.1</v>
      </c>
      <c r="B17" s="12" t="s">
        <v>19</v>
      </c>
      <c r="C17" s="6" t="s">
        <v>20</v>
      </c>
      <c r="D17" s="8">
        <f>0.7*0.3*52</f>
        <v>10.92</v>
      </c>
      <c r="E17" s="6"/>
      <c r="F17" s="6"/>
    </row>
    <row r="18" spans="1:6">
      <c r="A18" s="6"/>
      <c r="B18" s="7"/>
      <c r="C18" s="6"/>
      <c r="D18" s="6"/>
      <c r="E18" s="6"/>
      <c r="F18" s="6"/>
    </row>
    <row r="19" spans="1:6">
      <c r="A19" s="20">
        <v>4</v>
      </c>
      <c r="B19" s="5" t="s">
        <v>21</v>
      </c>
      <c r="C19" s="21"/>
      <c r="D19" s="21"/>
      <c r="E19" s="21"/>
      <c r="F19" s="21"/>
    </row>
    <row r="20" spans="1:6">
      <c r="A20" s="20"/>
      <c r="B20" s="7" t="s">
        <v>22</v>
      </c>
      <c r="C20" s="21"/>
      <c r="D20" s="21"/>
      <c r="E20" s="21"/>
      <c r="F20" s="21"/>
    </row>
    <row r="21" spans="1:6" ht="28.8">
      <c r="A21" s="9">
        <v>4.0999999999999996</v>
      </c>
      <c r="B21" s="12" t="s">
        <v>23</v>
      </c>
      <c r="C21" s="6" t="s">
        <v>20</v>
      </c>
      <c r="D21" s="8">
        <f>52*0.05*0.3</f>
        <v>0.78</v>
      </c>
      <c r="E21" s="6"/>
      <c r="F21" s="6"/>
    </row>
    <row r="22" spans="1:6" ht="28.8">
      <c r="A22" s="9">
        <v>4.2</v>
      </c>
      <c r="B22" s="12" t="s">
        <v>24</v>
      </c>
      <c r="C22" s="6" t="s">
        <v>20</v>
      </c>
      <c r="D22" s="8">
        <f>52*0.3*0.25</f>
        <v>3.9</v>
      </c>
      <c r="E22" s="6"/>
      <c r="F22" s="6"/>
    </row>
    <row r="23" spans="1:6" ht="28.8">
      <c r="A23" s="9">
        <v>4.3</v>
      </c>
      <c r="B23" s="12" t="s">
        <v>25</v>
      </c>
      <c r="C23" s="6" t="s">
        <v>20</v>
      </c>
      <c r="D23" s="14">
        <f>(52/4)*0.2*0.2*2.65</f>
        <v>1.3779999999999999</v>
      </c>
      <c r="E23" s="6"/>
      <c r="F23" s="6"/>
    </row>
    <row r="24" spans="1:6" ht="28.8">
      <c r="A24" s="9">
        <v>4.4000000000000004</v>
      </c>
      <c r="B24" s="12" t="s">
        <v>26</v>
      </c>
      <c r="C24" s="6" t="s">
        <v>20</v>
      </c>
      <c r="D24" s="8">
        <f>52*0.2*0.2</f>
        <v>2.08</v>
      </c>
      <c r="E24" s="6"/>
      <c r="F24" s="6"/>
    </row>
    <row r="25" spans="1:6">
      <c r="A25" s="6"/>
      <c r="B25" s="7"/>
      <c r="C25" s="6"/>
      <c r="D25" s="6"/>
      <c r="E25" s="6"/>
      <c r="F25" s="6"/>
    </row>
    <row r="26" spans="1:6">
      <c r="A26" s="17">
        <v>5</v>
      </c>
      <c r="B26" s="5" t="s">
        <v>27</v>
      </c>
      <c r="C26" s="11"/>
      <c r="D26" s="11"/>
      <c r="E26" s="11"/>
      <c r="F26" s="11"/>
    </row>
    <row r="27" spans="1:6">
      <c r="A27" s="17"/>
      <c r="B27" s="5" t="s">
        <v>28</v>
      </c>
      <c r="C27" s="11"/>
      <c r="D27" s="11"/>
      <c r="E27" s="11"/>
      <c r="F27" s="11"/>
    </row>
    <row r="28" spans="1:6" ht="28.8">
      <c r="A28" s="8"/>
      <c r="B28" s="10" t="s">
        <v>29</v>
      </c>
      <c r="C28" s="8"/>
      <c r="D28" s="8"/>
      <c r="E28" s="8"/>
      <c r="F28" s="8"/>
    </row>
    <row r="29" spans="1:6">
      <c r="A29" s="8">
        <v>5.0999999999999996</v>
      </c>
      <c r="B29" s="12" t="s">
        <v>30</v>
      </c>
      <c r="C29" s="8" t="s">
        <v>31</v>
      </c>
      <c r="D29" s="8">
        <f>(2.65*52)-(2.65*0.2*(52/4))</f>
        <v>130.90999999999997</v>
      </c>
      <c r="E29" s="8"/>
      <c r="F29" s="8"/>
    </row>
    <row r="30" spans="1:6">
      <c r="A30" s="6"/>
      <c r="B30" s="7"/>
      <c r="C30" s="6"/>
      <c r="D30" s="6"/>
      <c r="E30" s="6"/>
      <c r="F30" s="6"/>
    </row>
    <row r="31" spans="1:6">
      <c r="A31" s="4">
        <v>6</v>
      </c>
      <c r="B31" s="5" t="s">
        <v>32</v>
      </c>
      <c r="C31" s="6"/>
      <c r="D31" s="6"/>
      <c r="E31" s="6"/>
      <c r="F31" s="6"/>
    </row>
    <row r="32" spans="1:6" ht="28.8">
      <c r="A32" s="8"/>
      <c r="B32" s="10" t="s">
        <v>33</v>
      </c>
      <c r="C32" s="8"/>
      <c r="D32" s="8"/>
      <c r="E32" s="8"/>
      <c r="F32" s="8"/>
    </row>
    <row r="33" spans="1:6" ht="28.8">
      <c r="A33" s="8">
        <v>6.1</v>
      </c>
      <c r="B33" s="12" t="s">
        <v>53</v>
      </c>
      <c r="C33" s="8" t="s">
        <v>31</v>
      </c>
      <c r="D33" s="15">
        <f>(2.585*52*2)+(2.585*0.2*4)</f>
        <v>270.90799999999996</v>
      </c>
      <c r="E33" s="8"/>
      <c r="F33" s="8"/>
    </row>
    <row r="34" spans="1:6">
      <c r="A34" s="8"/>
      <c r="B34" s="10" t="s">
        <v>34</v>
      </c>
      <c r="C34" s="8"/>
      <c r="D34" s="6"/>
      <c r="E34" s="8"/>
      <c r="F34" s="8"/>
    </row>
    <row r="35" spans="1:6" ht="43.2">
      <c r="A35" s="8">
        <v>6.2</v>
      </c>
      <c r="B35" s="12" t="s">
        <v>35</v>
      </c>
      <c r="C35" s="8" t="s">
        <v>31</v>
      </c>
      <c r="D35" s="6">
        <f>(0.1*52*2)+(0.1*0.2*4)</f>
        <v>10.48</v>
      </c>
      <c r="E35" s="8"/>
      <c r="F35" s="8"/>
    </row>
    <row r="36" spans="1:6" ht="43.2">
      <c r="A36" s="6" t="s">
        <v>36</v>
      </c>
      <c r="B36" s="7" t="s">
        <v>37</v>
      </c>
      <c r="C36" s="6" t="s">
        <v>31</v>
      </c>
      <c r="D36" s="15">
        <f>(0.14*2*52)+(0.28*52)+(0.14*0.28*4)</f>
        <v>29.276800000000005</v>
      </c>
      <c r="E36" s="6"/>
      <c r="F36" s="6"/>
    </row>
    <row r="37" spans="1:6">
      <c r="A37" s="6"/>
      <c r="B37" s="7"/>
      <c r="C37" s="6"/>
      <c r="D37" s="6"/>
      <c r="E37" s="6"/>
      <c r="F37" s="6"/>
    </row>
    <row r="38" spans="1:6">
      <c r="A38" s="6"/>
      <c r="B38" s="7"/>
      <c r="C38" s="6"/>
      <c r="D38" s="6"/>
      <c r="E38" s="6"/>
      <c r="F38" s="6"/>
    </row>
    <row r="39" spans="1:6">
      <c r="A39" s="4">
        <v>7</v>
      </c>
      <c r="B39" s="5" t="s">
        <v>38</v>
      </c>
      <c r="C39" s="6"/>
      <c r="D39" s="6"/>
      <c r="E39" s="6"/>
      <c r="F39" s="6"/>
    </row>
    <row r="40" spans="1:6">
      <c r="A40" s="8"/>
      <c r="B40" s="10" t="s">
        <v>39</v>
      </c>
      <c r="C40" s="8"/>
      <c r="D40" s="8"/>
      <c r="E40" s="8"/>
      <c r="F40" s="8"/>
    </row>
    <row r="41" spans="1:6" ht="28.8">
      <c r="A41" s="8">
        <v>7.1</v>
      </c>
      <c r="B41" s="12" t="s">
        <v>40</v>
      </c>
      <c r="C41" s="8" t="s">
        <v>41</v>
      </c>
      <c r="D41" s="14">
        <f>(2.585*52*2)+(0.2*2.585*4)</f>
        <v>270.90799999999996</v>
      </c>
      <c r="E41" s="8"/>
      <c r="F41" s="8"/>
    </row>
    <row r="42" spans="1:6" ht="28.8">
      <c r="A42" s="8">
        <v>7.2</v>
      </c>
      <c r="B42" s="12" t="s">
        <v>42</v>
      </c>
      <c r="C42" s="8" t="s">
        <v>31</v>
      </c>
      <c r="D42" s="15">
        <f>D41</f>
        <v>270.90799999999996</v>
      </c>
      <c r="E42" s="8"/>
      <c r="F42" s="8"/>
    </row>
    <row r="43" spans="1:6">
      <c r="A43" s="8"/>
      <c r="B43" s="10" t="s">
        <v>43</v>
      </c>
      <c r="C43" s="8"/>
      <c r="D43" s="6"/>
      <c r="E43" s="8"/>
      <c r="F43" s="8"/>
    </row>
    <row r="44" spans="1:6" ht="28.8">
      <c r="A44" s="8">
        <v>7.3</v>
      </c>
      <c r="B44" s="12" t="s">
        <v>44</v>
      </c>
      <c r="C44" s="8" t="s">
        <v>31</v>
      </c>
      <c r="D44" s="15">
        <f>(0.24*52*2)+(0.28*52)+(0.28*0.24*4)</f>
        <v>39.788800000000002</v>
      </c>
      <c r="E44" s="8"/>
      <c r="F44" s="8"/>
    </row>
    <row r="45" spans="1:6" ht="43.2">
      <c r="A45" s="8">
        <v>7.4</v>
      </c>
      <c r="B45" s="12" t="s">
        <v>45</v>
      </c>
      <c r="C45" s="8" t="s">
        <v>31</v>
      </c>
      <c r="D45" s="15">
        <f>D44</f>
        <v>39.788800000000002</v>
      </c>
      <c r="E45" s="8"/>
      <c r="F45" s="8"/>
    </row>
    <row r="46" spans="1:6">
      <c r="A46" s="6"/>
      <c r="B46" s="7"/>
      <c r="C46" s="6"/>
      <c r="D46" s="6"/>
      <c r="E46" s="6"/>
      <c r="F46" s="6"/>
    </row>
    <row r="47" spans="1:6">
      <c r="A47" s="4">
        <v>8</v>
      </c>
      <c r="B47" s="5" t="s">
        <v>46</v>
      </c>
      <c r="C47" s="6"/>
      <c r="D47" s="6"/>
      <c r="E47" s="6"/>
      <c r="F47" s="6"/>
    </row>
    <row r="48" spans="1:6">
      <c r="A48" s="4"/>
      <c r="B48" s="10" t="s">
        <v>47</v>
      </c>
      <c r="C48" s="6"/>
      <c r="D48" s="6"/>
      <c r="E48" s="6"/>
      <c r="F48" s="6"/>
    </row>
    <row r="49" spans="1:6" ht="158.4">
      <c r="A49" s="6">
        <v>8.1</v>
      </c>
      <c r="B49" s="12" t="s">
        <v>54</v>
      </c>
      <c r="C49" s="6" t="s">
        <v>48</v>
      </c>
      <c r="D49" s="6">
        <v>1</v>
      </c>
      <c r="E49" s="6"/>
      <c r="F49" s="6"/>
    </row>
    <row r="50" spans="1:6">
      <c r="A50" s="6"/>
      <c r="B50" s="12"/>
      <c r="C50" s="6"/>
      <c r="D50" s="6"/>
      <c r="E50" s="6"/>
      <c r="F50" s="6"/>
    </row>
    <row r="51" spans="1:6">
      <c r="A51" s="4">
        <v>9</v>
      </c>
      <c r="B51" s="5" t="s">
        <v>49</v>
      </c>
      <c r="C51" s="6"/>
      <c r="D51" s="6"/>
      <c r="E51" s="6"/>
      <c r="F51" s="6"/>
    </row>
    <row r="52" spans="1:6">
      <c r="A52" s="4"/>
      <c r="B52" s="10" t="s">
        <v>50</v>
      </c>
      <c r="C52" s="6"/>
      <c r="D52" s="6"/>
      <c r="E52" s="6"/>
      <c r="F52" s="6"/>
    </row>
    <row r="53" spans="1:6" ht="28.8">
      <c r="A53" s="6">
        <v>9.1</v>
      </c>
      <c r="B53" s="12" t="s">
        <v>51</v>
      </c>
      <c r="C53" s="6" t="s">
        <v>31</v>
      </c>
      <c r="D53" s="16">
        <f>0.3*52</f>
        <v>15.6</v>
      </c>
      <c r="E53" s="6"/>
      <c r="F53" s="6"/>
    </row>
    <row r="54" spans="1:6" ht="15" thickBot="1">
      <c r="A54" s="1"/>
      <c r="B54" s="1"/>
      <c r="C54" s="1"/>
      <c r="D54" s="1"/>
      <c r="E54" s="3" t="s">
        <v>52</v>
      </c>
      <c r="F54" s="2"/>
    </row>
    <row r="55" spans="1:6" ht="15" thickTop="1"/>
  </sheetData>
  <mergeCells count="9">
    <mergeCell ref="A26:A27"/>
    <mergeCell ref="A1:F1"/>
    <mergeCell ref="A2:F2"/>
    <mergeCell ref="A3:F3"/>
    <mergeCell ref="A19:A20"/>
    <mergeCell ref="C19:C20"/>
    <mergeCell ref="D19:D20"/>
    <mergeCell ref="E19:E20"/>
    <mergeCell ref="F19:F20"/>
  </mergeCells>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Fathimath Shafa-ath</dc:creator>
  <cp:lastModifiedBy>user hamdhan</cp:lastModifiedBy>
  <dcterms:created xsi:type="dcterms:W3CDTF">2017-10-25T07:11:49Z</dcterms:created>
  <dcterms:modified xsi:type="dcterms:W3CDTF">2017-11-01T06:04:35Z</dcterms:modified>
</cp:coreProperties>
</file>