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ater and Sanitation\EditShare\wilsh@@na\Dry Period\2017\Rifa\Sh.Kanditheem\Tender Document\New Tender Docs\"/>
    </mc:Choice>
  </mc:AlternateContent>
  <bookViews>
    <workbookView xWindow="0" yWindow="0" windowWidth="28800" windowHeight="12435" activeTab="1"/>
  </bookViews>
  <sheets>
    <sheet name="Summary" sheetId="2" r:id="rId1"/>
    <sheet name="BoQ" sheetId="1" r:id="rId2"/>
  </sheets>
  <calcPr calcId="152511"/>
</workbook>
</file>

<file path=xl/calcChain.xml><?xml version="1.0" encoding="utf-8"?>
<calcChain xmlns="http://schemas.openxmlformats.org/spreadsheetml/2006/main">
  <c r="D67" i="1" l="1"/>
  <c r="D63" i="1"/>
  <c r="D58" i="1"/>
  <c r="D57" i="1"/>
  <c r="D56" i="1"/>
  <c r="D55" i="1"/>
  <c r="D53" i="1"/>
  <c r="D52" i="1"/>
  <c r="D51" i="1"/>
  <c r="D50" i="1"/>
  <c r="D44" i="1"/>
  <c r="D46" i="1"/>
  <c r="D34" i="1"/>
  <c r="D33" i="1"/>
  <c r="D31" i="1"/>
  <c r="D30" i="1"/>
  <c r="D25" i="1"/>
  <c r="D24" i="1"/>
  <c r="D23" i="1"/>
  <c r="D20" i="1"/>
  <c r="D19" i="1"/>
  <c r="D18" i="1"/>
</calcChain>
</file>

<file path=xl/sharedStrings.xml><?xml version="1.0" encoding="utf-8"?>
<sst xmlns="http://schemas.openxmlformats.org/spreadsheetml/2006/main" count="151" uniqueCount="73">
  <si>
    <t>No</t>
  </si>
  <si>
    <t>Item</t>
  </si>
  <si>
    <t>Unit</t>
  </si>
  <si>
    <t>Quantity</t>
  </si>
  <si>
    <t>Rate</t>
  </si>
  <si>
    <t>Amount</t>
  </si>
  <si>
    <t>Earth works</t>
  </si>
  <si>
    <t>LS</t>
  </si>
  <si>
    <t>m3</t>
  </si>
  <si>
    <t>m2</t>
  </si>
  <si>
    <t>Concrete works</t>
  </si>
  <si>
    <t>Masonary works</t>
  </si>
  <si>
    <t>m</t>
  </si>
  <si>
    <t>Plastering works</t>
  </si>
  <si>
    <t>Others</t>
  </si>
  <si>
    <t>Roofing works</t>
  </si>
  <si>
    <t>Lysaght roofing sheet for collection bay area. Rate shall include all necessary laps, fastening, fixtures and sealing of joints</t>
  </si>
  <si>
    <t>Timber rafters - 100 x 50mm. Rate shall include for all fixing and joints</t>
  </si>
  <si>
    <t>Timber battens - 50 x 38mm. Rate shall include for all fixing and joints.</t>
  </si>
  <si>
    <t>Preliminaries</t>
  </si>
  <si>
    <t>Site management cost including set up of tempory services for contractor's services as maybe ncessary</t>
  </si>
  <si>
    <t>Months</t>
  </si>
  <si>
    <t>Mobilization to site</t>
  </si>
  <si>
    <t>Setup sign board on site</t>
  </si>
  <si>
    <t>Clean up site upon completion of works</t>
  </si>
  <si>
    <t>Demobilization</t>
  </si>
  <si>
    <t>Bill of Quantities</t>
  </si>
  <si>
    <t>Bill No</t>
  </si>
  <si>
    <t>Site clearance</t>
  </si>
  <si>
    <t>Sub Total</t>
  </si>
  <si>
    <t>GST 6%</t>
  </si>
  <si>
    <t>GRAND TOTAL</t>
  </si>
  <si>
    <t>SUMMARY SHEET</t>
  </si>
  <si>
    <t>Structural steel works</t>
  </si>
  <si>
    <t>Plumbing works</t>
  </si>
  <si>
    <t xml:space="preserve">TOTAL </t>
  </si>
  <si>
    <t>Allow for all site clean up work including relocation of any existing material to waste yard of island</t>
  </si>
  <si>
    <t>Excavation work for perimeter foundation wall</t>
  </si>
  <si>
    <t>Excavation for pole footings</t>
  </si>
  <si>
    <t>Filling of foundation pad with soil</t>
  </si>
  <si>
    <t>Levelling of filled soil to cast slab</t>
  </si>
  <si>
    <t>Casting of concrete footings for shed columns</t>
  </si>
  <si>
    <t>Installation of gutter on both sides of roof</t>
  </si>
  <si>
    <t>nos</t>
  </si>
  <si>
    <t>Fixing 50mm G.I pipes betweek pipes at roof level to provide overall support</t>
  </si>
  <si>
    <t>Provide connection from gutter to collection rank. Rate shall include all necessary pipes, bends, fittings and valves and others as maybe required.</t>
  </si>
  <si>
    <t>PRELIMINARIES</t>
  </si>
  <si>
    <t>SITE CLEARANCE</t>
  </si>
  <si>
    <t>EARTH WORKS</t>
  </si>
  <si>
    <t>CONCRETE WORKS</t>
  </si>
  <si>
    <t>MASONRY WORKS</t>
  </si>
  <si>
    <t>PLASTERING WORKS</t>
  </si>
  <si>
    <t>ROOFING WORKS</t>
  </si>
  <si>
    <t>STRUCTURAL STEEL WORKS</t>
  </si>
  <si>
    <t>PLUMBING WORKS</t>
  </si>
  <si>
    <t>OTHERS</t>
  </si>
  <si>
    <t>Casting of 75mm concrere screed over compacted sand. Rate shall include provision of damp proof membrane</t>
  </si>
  <si>
    <t>1000mm high wall for perimeter foundation wall</t>
  </si>
  <si>
    <t>25mm plastering on perimeter foundation wall</t>
  </si>
  <si>
    <t>Fabricate and install roof supoprting frames made from 50mm G.I pipes. Rate shall include all cuts, welds and applying oxide coating on the welds</t>
  </si>
  <si>
    <t>Provide connection from roof gutter to collection rank. Rate shall include all necessary pipes, bends, fittings and valves and others as maybe required.</t>
  </si>
  <si>
    <t>Connect new tanks to existing tanks</t>
  </si>
  <si>
    <t>Applying paint coating on all steel members including tar paint for surfaces below ground level</t>
  </si>
  <si>
    <t>Welding of studs to base of pipes</t>
  </si>
  <si>
    <t>Provide 5000 L tank to site and install as shown on drawing</t>
  </si>
  <si>
    <t>Provide 75mm downpipe for roof including fittings and valves</t>
  </si>
  <si>
    <t>CONSTRUCTION OF RAIN WATER HARVESTING FACILITY - SH. KANDITHEEMU</t>
  </si>
  <si>
    <t>Harbour site</t>
  </si>
  <si>
    <t>Masjid-ul Thaqvaa</t>
  </si>
  <si>
    <t>Masjid-ul Thaqvaa site</t>
  </si>
  <si>
    <t>CONSTRUCTION OF WATER COLLECTION FACILITY - SH. KANDITHEEMU</t>
  </si>
  <si>
    <t>Setting up water tapping station as per drawing and detail given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</si>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</sst>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left" indent="1"/>
    </xf>
    <xf numFmtId="0" fontId="2" fillId="0" borderId="6" xfId="0" applyFont="1" applyBorder="1" applyAlignment="1">
      <alignment horizontal="center"/>
    </xf>
    <xf numFmtId="0" fontId="0" fillId="0" borderId="6" xfId="0" applyFont="1" applyBorder="1" applyAlignment="1">
      <alignment horizontal="left" wrapText="1" indent="1"/>
    </xf>
    <xf numFmtId="0" fontId="0" fillId="0" borderId="6" xfId="0" applyFont="1" applyBorder="1" applyAlignment="1">
      <alignment horizontal="center" vertical="center"/>
    </xf>
    <xf numFmtId="0" fontId="2" fillId="0" borderId="6" xfId="0" applyFont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left" wrapText="1" indent="1"/>
    </xf>
    <xf numFmtId="0" fontId="0" fillId="0" borderId="6" xfId="0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0" fillId="0" borderId="6" xfId="0" applyBorder="1" applyAlignment="1">
      <alignment horizontal="left" wrapText="1" indent="2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 applyAlignment="1"/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 indent="1"/>
    </xf>
    <xf numFmtId="0" fontId="0" fillId="0" borderId="10" xfId="0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0" fontId="0" fillId="0" borderId="10" xfId="0" applyBorder="1"/>
    <xf numFmtId="0" fontId="2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 wrapText="1" indent="2"/>
    </xf>
    <xf numFmtId="43" fontId="0" fillId="0" borderId="5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3" fontId="1" fillId="0" borderId="6" xfId="1" applyFont="1" applyBorder="1" applyAlignment="1">
      <alignment horizontal="center"/>
    </xf>
    <xf numFmtId="43" fontId="1" fillId="0" borderId="5" xfId="1" applyFont="1" applyBorder="1" applyAlignment="1">
      <alignment horizontal="center"/>
    </xf>
    <xf numFmtId="43" fontId="1" fillId="0" borderId="6" xfId="1" applyFont="1" applyBorder="1"/>
    <xf numFmtId="43" fontId="1" fillId="0" borderId="10" xfId="1" applyFont="1" applyBorder="1"/>
    <xf numFmtId="43" fontId="1" fillId="0" borderId="9" xfId="1" applyFont="1" applyBorder="1"/>
    <xf numFmtId="43" fontId="1" fillId="0" borderId="5" xfId="1" applyFont="1" applyBorder="1"/>
    <xf numFmtId="43" fontId="1" fillId="0" borderId="0" xfId="1" applyFont="1"/>
    <xf numFmtId="43" fontId="2" fillId="0" borderId="0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43" fontId="2" fillId="0" borderId="8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2" fillId="0" borderId="7" xfId="0" applyFont="1" applyFill="1" applyBorder="1" applyAlignment="1">
      <alignment horizontal="right" vertical="center"/>
    </xf>
    <xf numFmtId="43" fontId="0" fillId="0" borderId="7" xfId="0" applyNumberFormat="1" applyBorder="1" applyAlignment="1">
      <alignment vertical="center"/>
    </xf>
    <xf numFmtId="43" fontId="2" fillId="0" borderId="0" xfId="0" applyNumberFormat="1" applyFont="1"/>
    <xf numFmtId="0" fontId="5" fillId="0" borderId="6" xfId="0" applyFont="1" applyBorder="1" applyAlignment="1">
      <alignment horizontal="left" indent="1"/>
    </xf>
    <xf numFmtId="43" fontId="0" fillId="0" borderId="6" xfId="1" applyFont="1" applyBorder="1"/>
    <xf numFmtId="0" fontId="0" fillId="0" borderId="6" xfId="0" applyFont="1" applyBorder="1" applyAlignment="1">
      <alignment horizontal="left" wrapText="1" indent="2"/>
    </xf>
    <xf numFmtId="0" fontId="0" fillId="0" borderId="10" xfId="0" applyBorder="1" applyAlignment="1">
      <alignment horizontal="left" wrapText="1" indent="2"/>
    </xf>
    <xf numFmtId="0" fontId="0" fillId="0" borderId="6" xfId="0" applyBorder="1" applyAlignment="1">
      <alignment horizontal="left" vertical="center" wrapText="1" indent="2"/>
    </xf>
    <xf numFmtId="0" fontId="0" fillId="0" borderId="5" xfId="0" applyBorder="1" applyAlignment="1">
      <alignment horizontal="left" wrapText="1" indent="2"/>
    </xf>
    <xf numFmtId="0" fontId="0" fillId="0" borderId="9" xfId="0" applyFont="1" applyBorder="1" applyAlignment="1">
      <alignment horizontal="left" wrapText="1" indent="2"/>
    </xf>
    <xf numFmtId="0" fontId="0" fillId="0" borderId="9" xfId="0" applyBorder="1" applyAlignment="1">
      <alignment horizontal="left" vertical="center" wrapText="1" indent="2"/>
    </xf>
    <xf numFmtId="0" fontId="2" fillId="0" borderId="9" xfId="0" applyFont="1" applyBorder="1" applyAlignment="1">
      <alignment horizontal="center" vertical="center"/>
    </xf>
    <xf numFmtId="43" fontId="0" fillId="0" borderId="6" xfId="1" applyFont="1" applyBorder="1" applyAlignment="1">
      <alignment vertical="center"/>
    </xf>
    <xf numFmtId="0" fontId="0" fillId="0" borderId="9" xfId="0" applyFont="1" applyBorder="1" applyAlignment="1">
      <alignment horizontal="left" vertical="center" wrapText="1" indent="2"/>
    </xf>
    <xf numFmtId="0" fontId="2" fillId="0" borderId="0" xfId="0" applyFont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 indent="1"/>
    </xf>
    <xf numFmtId="0" fontId="0" fillId="0" borderId="11" xfId="0" applyBorder="1"/>
    <xf numFmtId="43" fontId="1" fillId="0" borderId="11" xfId="1" applyFont="1" applyBorder="1"/>
    <xf numFmtId="0" fontId="0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  <xf numFmtId="43" fontId="1" fillId="0" borderId="4" xfId="1" applyFont="1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 indent="1"/>
    </xf>
    <xf numFmtId="0" fontId="0" fillId="0" borderId="0" xfId="0" applyBorder="1"/>
    <xf numFmtId="43" fontId="1" fillId="2" borderId="4" xfId="1" applyFont="1" applyFill="1" applyBorder="1"/>
    <xf numFmtId="43" fontId="1" fillId="2" borderId="10" xfId="1" applyFont="1" applyFill="1" applyBorder="1"/>
    <xf numFmtId="0" fontId="0" fillId="0" borderId="4" xfId="0" applyBorder="1" applyAlignment="1">
      <alignment horizontal="left" wrapText="1" indent="2"/>
    </xf>
    <xf numFmtId="0" fontId="0" fillId="0" borderId="4" xfId="0" applyBorder="1" applyAlignment="1">
      <alignment horizontal="left" wrapText="1" indent="1"/>
    </xf>
    <xf numFmtId="0" fontId="2" fillId="0" borderId="0" xfId="0" applyFont="1" applyBorder="1" applyAlignment="1">
      <alignment horizontal="right"/>
    </xf>
    <xf numFmtId="43" fontId="1" fillId="0" borderId="12" xfId="1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1" fillId="2" borderId="6" xfId="1" applyFont="1" applyFill="1" applyBorder="1" applyAlignment="1">
      <alignment horizontal="center"/>
    </xf>
    <xf numFmtId="43" fontId="1" fillId="2" borderId="6" xfId="1" applyFont="1" applyFill="1" applyBorder="1"/>
    <xf numFmtId="43" fontId="0" fillId="2" borderId="6" xfId="1" applyFont="1" applyFill="1" applyBorder="1"/>
    <xf numFmtId="43" fontId="0" fillId="2" borderId="9" xfId="1" applyFont="1" applyFill="1" applyBorder="1"/>
    <xf numFmtId="43" fontId="6" fillId="2" borderId="6" xfId="1" applyFont="1" applyFill="1" applyBorder="1"/>
    <xf numFmtId="43" fontId="0" fillId="2" borderId="5" xfId="1" applyFont="1" applyFill="1" applyBorder="1"/>
    <xf numFmtId="43" fontId="0" fillId="2" borderId="4" xfId="1" applyFont="1" applyFill="1" applyBorder="1"/>
    <xf numFmtId="43" fontId="2" fillId="0" borderId="4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2"/>
  <sheetViews>
    <sheetView zoomScale="115" zoomScaleNormal="115" workbookViewId="0">
      <selection activeCell="I17" sqref="I17"/>
    </sheetView>
  </sheetViews>
  <sheetFormatPr defaultRowHeight="15" x14ac:dyDescent="0.25"/>
  <cols>
    <col min="1" max="1" width="2.42578125" customWidth="1"/>
    <col min="2" max="2" width="13.42578125" customWidth="1"/>
    <col min="3" max="3" width="34.7109375" customWidth="1"/>
    <col min="4" max="4" width="18.140625" customWidth="1"/>
  </cols>
  <sheetData>
    <row r="1" spans="2:4" s="29" customFormat="1" ht="15.75" x14ac:dyDescent="0.25">
      <c r="B1" s="30" t="s">
        <v>70</v>
      </c>
      <c r="C1" s="30"/>
      <c r="D1" s="30"/>
    </row>
    <row r="2" spans="2:4" s="29" customFormat="1" ht="15.75" x14ac:dyDescent="0.25">
      <c r="B2" s="100" t="s">
        <v>32</v>
      </c>
      <c r="C2" s="100"/>
      <c r="D2" s="100"/>
    </row>
    <row r="3" spans="2:4" x14ac:dyDescent="0.25">
      <c r="B3" s="4"/>
      <c r="C3" s="4"/>
      <c r="D3" s="4"/>
    </row>
    <row r="4" spans="2:4" s="3" customFormat="1" ht="23.25" customHeight="1" x14ac:dyDescent="0.25">
      <c r="B4" s="23" t="s">
        <v>27</v>
      </c>
      <c r="C4" s="23" t="s">
        <v>1</v>
      </c>
      <c r="D4" s="23" t="s">
        <v>5</v>
      </c>
    </row>
    <row r="5" spans="2:4" s="3" customFormat="1" ht="23.25" customHeight="1" x14ac:dyDescent="0.25">
      <c r="B5" s="21">
        <v>1</v>
      </c>
      <c r="C5" s="22" t="s">
        <v>19</v>
      </c>
      <c r="D5" s="53"/>
    </row>
    <row r="6" spans="2:4" s="3" customFormat="1" ht="23.25" customHeight="1" x14ac:dyDescent="0.25">
      <c r="B6" s="24">
        <v>2</v>
      </c>
      <c r="C6" s="25" t="s">
        <v>28</v>
      </c>
      <c r="D6" s="54"/>
    </row>
    <row r="7" spans="2:4" s="3" customFormat="1" ht="23.25" customHeight="1" x14ac:dyDescent="0.25">
      <c r="B7" s="24">
        <v>3</v>
      </c>
      <c r="C7" s="26" t="s">
        <v>6</v>
      </c>
      <c r="D7" s="55"/>
    </row>
    <row r="8" spans="2:4" s="3" customFormat="1" ht="23.25" customHeight="1" x14ac:dyDescent="0.25">
      <c r="B8" s="24">
        <v>4</v>
      </c>
      <c r="C8" s="27" t="s">
        <v>10</v>
      </c>
      <c r="D8" s="55"/>
    </row>
    <row r="9" spans="2:4" s="3" customFormat="1" ht="23.25" customHeight="1" x14ac:dyDescent="0.25">
      <c r="B9" s="24">
        <v>5</v>
      </c>
      <c r="C9" s="27" t="s">
        <v>11</v>
      </c>
      <c r="D9" s="55"/>
    </row>
    <row r="10" spans="2:4" s="3" customFormat="1" ht="23.25" customHeight="1" x14ac:dyDescent="0.25">
      <c r="B10" s="24">
        <v>6</v>
      </c>
      <c r="C10" s="27" t="s">
        <v>13</v>
      </c>
      <c r="D10" s="55"/>
    </row>
    <row r="11" spans="2:4" s="3" customFormat="1" ht="23.25" customHeight="1" x14ac:dyDescent="0.25">
      <c r="B11" s="24">
        <v>7</v>
      </c>
      <c r="C11" s="27" t="s">
        <v>15</v>
      </c>
      <c r="D11" s="55"/>
    </row>
    <row r="12" spans="2:4" s="3" customFormat="1" ht="23.25" customHeight="1" x14ac:dyDescent="0.25">
      <c r="B12" s="24">
        <v>8</v>
      </c>
      <c r="C12" s="27" t="s">
        <v>33</v>
      </c>
      <c r="D12" s="55"/>
    </row>
    <row r="13" spans="2:4" s="3" customFormat="1" ht="23.25" customHeight="1" x14ac:dyDescent="0.25">
      <c r="B13" s="24">
        <v>9</v>
      </c>
      <c r="C13" s="27" t="s">
        <v>34</v>
      </c>
      <c r="D13" s="55"/>
    </row>
    <row r="14" spans="2:4" s="3" customFormat="1" ht="23.25" customHeight="1" x14ac:dyDescent="0.25">
      <c r="B14" s="24">
        <v>10</v>
      </c>
      <c r="C14" s="27" t="s">
        <v>14</v>
      </c>
      <c r="D14" s="55"/>
    </row>
    <row r="15" spans="2:4" s="60" customFormat="1" ht="22.5" customHeight="1" x14ac:dyDescent="0.25">
      <c r="B15" s="59"/>
      <c r="C15" s="56" t="s">
        <v>29</v>
      </c>
      <c r="D15" s="57"/>
    </row>
    <row r="16" spans="2:4" s="62" customFormat="1" ht="21.75" customHeight="1" x14ac:dyDescent="0.25">
      <c r="B16" s="61"/>
      <c r="C16" s="58" t="s">
        <v>30</v>
      </c>
      <c r="D16" s="63"/>
    </row>
    <row r="17" spans="2:4" ht="9" customHeight="1" x14ac:dyDescent="0.25">
      <c r="C17" s="28"/>
    </row>
    <row r="18" spans="2:4" s="3" customFormat="1" ht="25.5" customHeight="1" thickBot="1" x14ac:dyDescent="0.3">
      <c r="B18" s="64"/>
      <c r="C18" s="65" t="s">
        <v>31</v>
      </c>
      <c r="D18" s="66"/>
    </row>
    <row r="22" spans="2:4" x14ac:dyDescent="0.25">
      <c r="D22" s="67"/>
    </row>
  </sheetData>
  <mergeCells count="1">
    <mergeCell ref="B2:D2"/>
  </mergeCells>
  <pageMargins left="0.25" right="0.25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topLeftCell="B40" zoomScaleNormal="100" zoomScaleSheetLayoutView="115" zoomScalePageLayoutView="85" workbookViewId="0">
      <selection activeCell="K9" sqref="K9"/>
    </sheetView>
  </sheetViews>
  <sheetFormatPr defaultRowHeight="15" x14ac:dyDescent="0.25"/>
  <cols>
    <col min="2" max="2" width="36.5703125" customWidth="1"/>
    <col min="3" max="3" width="9.140625" style="1" customWidth="1"/>
    <col min="5" max="5" width="17.140625" customWidth="1"/>
    <col min="6" max="6" width="15" style="52" customWidth="1"/>
  </cols>
  <sheetData>
    <row r="1" spans="1:8" x14ac:dyDescent="0.25">
      <c r="A1" s="101" t="s">
        <v>66</v>
      </c>
      <c r="B1" s="101"/>
      <c r="C1" s="101"/>
      <c r="D1" s="101"/>
      <c r="E1" s="101"/>
      <c r="F1" s="101"/>
    </row>
    <row r="2" spans="1:8" x14ac:dyDescent="0.25">
      <c r="A2" s="101" t="s">
        <v>26</v>
      </c>
      <c r="B2" s="101"/>
      <c r="C2" s="101"/>
      <c r="D2" s="101"/>
      <c r="E2" s="101"/>
      <c r="F2" s="101"/>
    </row>
    <row r="3" spans="1:8" x14ac:dyDescent="0.25">
      <c r="A3" s="79"/>
      <c r="B3" s="79"/>
      <c r="C3" s="79"/>
      <c r="D3" s="79"/>
      <c r="E3" s="79"/>
      <c r="F3" s="79"/>
    </row>
    <row r="4" spans="1:8" x14ac:dyDescent="0.25">
      <c r="A4" s="79"/>
      <c r="B4" s="79"/>
      <c r="C4" s="79"/>
      <c r="D4" s="79"/>
      <c r="E4" s="79"/>
      <c r="F4" s="79"/>
    </row>
    <row r="5" spans="1:8" s="2" customFormat="1" x14ac:dyDescent="0.25">
      <c r="A5" s="5" t="s">
        <v>0</v>
      </c>
      <c r="B5" s="5" t="s">
        <v>1</v>
      </c>
      <c r="C5" s="5" t="s">
        <v>2</v>
      </c>
      <c r="D5" s="85" t="s">
        <v>3</v>
      </c>
      <c r="E5" s="85" t="s">
        <v>4</v>
      </c>
      <c r="F5" s="109" t="s">
        <v>5</v>
      </c>
      <c r="H5" s="84"/>
    </row>
    <row r="6" spans="1:8" s="2" customFormat="1" x14ac:dyDescent="0.25">
      <c r="A6" s="6">
        <v>1</v>
      </c>
      <c r="B6" s="7" t="s">
        <v>46</v>
      </c>
      <c r="C6" s="6"/>
      <c r="D6" s="6"/>
      <c r="E6" s="6"/>
      <c r="F6" s="47"/>
    </row>
    <row r="7" spans="1:8" s="2" customFormat="1" x14ac:dyDescent="0.25">
      <c r="A7" s="8">
        <v>1.1000000000000001</v>
      </c>
      <c r="B7" s="9" t="s">
        <v>22</v>
      </c>
      <c r="C7" s="8" t="s">
        <v>7</v>
      </c>
      <c r="D7" s="8">
        <v>1</v>
      </c>
      <c r="E7" s="10"/>
      <c r="F7" s="46"/>
    </row>
    <row r="8" spans="1:8" s="2" customFormat="1" ht="45.75" customHeight="1" x14ac:dyDescent="0.25">
      <c r="A8" s="12">
        <v>1.2</v>
      </c>
      <c r="B8" s="11" t="s">
        <v>20</v>
      </c>
      <c r="C8" s="12" t="s">
        <v>21</v>
      </c>
      <c r="D8" s="8"/>
      <c r="E8" s="10"/>
      <c r="F8" s="46"/>
    </row>
    <row r="9" spans="1:8" s="2" customFormat="1" x14ac:dyDescent="0.25">
      <c r="A9" s="8">
        <v>1.3</v>
      </c>
      <c r="B9" s="11" t="s">
        <v>23</v>
      </c>
      <c r="C9" s="8" t="s">
        <v>7</v>
      </c>
      <c r="D9" s="8">
        <v>1</v>
      </c>
      <c r="E9" s="10"/>
      <c r="F9" s="46"/>
    </row>
    <row r="10" spans="1:8" s="2" customFormat="1" ht="30" x14ac:dyDescent="0.25">
      <c r="A10" s="8">
        <v>1.4</v>
      </c>
      <c r="B10" s="11" t="s">
        <v>24</v>
      </c>
      <c r="C10" s="8" t="s">
        <v>7</v>
      </c>
      <c r="D10" s="8">
        <v>1</v>
      </c>
      <c r="E10" s="10"/>
      <c r="F10" s="46"/>
    </row>
    <row r="11" spans="1:8" s="2" customFormat="1" x14ac:dyDescent="0.25">
      <c r="A11" s="8">
        <v>1.5</v>
      </c>
      <c r="B11" s="11" t="s">
        <v>25</v>
      </c>
      <c r="C11" s="8" t="s">
        <v>7</v>
      </c>
      <c r="D11" s="8">
        <v>1</v>
      </c>
      <c r="E11" s="10"/>
      <c r="F11" s="46"/>
    </row>
    <row r="12" spans="1:8" s="2" customFormat="1" x14ac:dyDescent="0.25">
      <c r="A12" s="10"/>
      <c r="B12" s="10"/>
      <c r="C12" s="10"/>
      <c r="D12" s="10"/>
      <c r="E12" s="10"/>
      <c r="F12" s="102"/>
    </row>
    <row r="13" spans="1:8" x14ac:dyDescent="0.25">
      <c r="A13" s="10">
        <v>2</v>
      </c>
      <c r="B13" s="13" t="s">
        <v>47</v>
      </c>
      <c r="C13" s="14"/>
      <c r="D13" s="15"/>
      <c r="E13" s="15"/>
      <c r="F13" s="48"/>
    </row>
    <row r="14" spans="1:8" ht="45" x14ac:dyDescent="0.25">
      <c r="A14" s="12">
        <v>2.1</v>
      </c>
      <c r="B14" s="16" t="s">
        <v>36</v>
      </c>
      <c r="C14" s="17" t="s">
        <v>7</v>
      </c>
      <c r="D14" s="17">
        <v>1</v>
      </c>
      <c r="E14" s="15"/>
      <c r="F14" s="48"/>
    </row>
    <row r="15" spans="1:8" x14ac:dyDescent="0.25">
      <c r="A15" s="15"/>
      <c r="B15" s="15"/>
      <c r="C15" s="14"/>
      <c r="D15" s="15"/>
      <c r="E15" s="15"/>
      <c r="F15" s="103"/>
    </row>
    <row r="16" spans="1:8" x14ac:dyDescent="0.25">
      <c r="A16" s="44">
        <v>3</v>
      </c>
      <c r="B16" s="13" t="s">
        <v>48</v>
      </c>
      <c r="C16" s="14"/>
      <c r="D16" s="15"/>
      <c r="E16" s="15"/>
      <c r="F16" s="48"/>
    </row>
    <row r="17" spans="1:6" x14ac:dyDescent="0.25">
      <c r="A17" s="44"/>
      <c r="B17" s="68" t="s">
        <v>67</v>
      </c>
      <c r="C17" s="14"/>
      <c r="D17" s="69"/>
      <c r="E17" s="15"/>
      <c r="F17" s="48"/>
    </row>
    <row r="18" spans="1:6" ht="30" x14ac:dyDescent="0.25">
      <c r="A18" s="44">
        <v>3.1</v>
      </c>
      <c r="B18" s="70" t="s">
        <v>37</v>
      </c>
      <c r="C18" s="14" t="s">
        <v>8</v>
      </c>
      <c r="D18" s="69">
        <f>0.4*0.2*36</f>
        <v>2.8800000000000008</v>
      </c>
      <c r="E18" s="15"/>
      <c r="F18" s="48"/>
    </row>
    <row r="19" spans="1:6" x14ac:dyDescent="0.25">
      <c r="A19" s="44">
        <v>3.2</v>
      </c>
      <c r="B19" s="70" t="s">
        <v>38</v>
      </c>
      <c r="C19" s="14" t="s">
        <v>8</v>
      </c>
      <c r="D19" s="69">
        <f>0.3*0.3*0.7*12</f>
        <v>0.75600000000000001</v>
      </c>
      <c r="E19" s="15"/>
      <c r="F19" s="48"/>
    </row>
    <row r="20" spans="1:6" x14ac:dyDescent="0.25">
      <c r="A20" s="44">
        <v>3.3</v>
      </c>
      <c r="B20" s="70" t="s">
        <v>39</v>
      </c>
      <c r="C20" s="14" t="s">
        <v>8</v>
      </c>
      <c r="D20" s="69">
        <f>68.3*0.6</f>
        <v>40.98</v>
      </c>
      <c r="E20" s="15"/>
      <c r="F20" s="48"/>
    </row>
    <row r="21" spans="1:6" x14ac:dyDescent="0.25">
      <c r="A21" s="44">
        <v>3.4</v>
      </c>
      <c r="B21" s="70" t="s">
        <v>40</v>
      </c>
      <c r="C21" s="14" t="s">
        <v>9</v>
      </c>
      <c r="D21" s="69">
        <v>68.2</v>
      </c>
      <c r="E21" s="15"/>
      <c r="F21" s="48"/>
    </row>
    <row r="22" spans="1:6" x14ac:dyDescent="0.25">
      <c r="A22" s="44"/>
      <c r="B22" s="68" t="s">
        <v>68</v>
      </c>
      <c r="C22" s="14"/>
      <c r="D22" s="69"/>
      <c r="E22" s="15"/>
      <c r="F22" s="48"/>
    </row>
    <row r="23" spans="1:6" ht="30" x14ac:dyDescent="0.25">
      <c r="A23" s="44">
        <v>3.5</v>
      </c>
      <c r="B23" s="70" t="s">
        <v>37</v>
      </c>
      <c r="C23" s="14" t="s">
        <v>8</v>
      </c>
      <c r="D23" s="69">
        <f>0.4*0.2*36</f>
        <v>2.8800000000000008</v>
      </c>
      <c r="E23" s="15"/>
      <c r="F23" s="48"/>
    </row>
    <row r="24" spans="1:6" x14ac:dyDescent="0.25">
      <c r="A24" s="44">
        <v>3.6</v>
      </c>
      <c r="B24" s="70" t="s">
        <v>38</v>
      </c>
      <c r="C24" s="14" t="s">
        <v>8</v>
      </c>
      <c r="D24" s="69">
        <f>0.3*0.3*0.7*12</f>
        <v>0.75600000000000001</v>
      </c>
      <c r="E24" s="15"/>
      <c r="F24" s="48"/>
    </row>
    <row r="25" spans="1:6" x14ac:dyDescent="0.25">
      <c r="A25" s="44">
        <v>3.7</v>
      </c>
      <c r="B25" s="70" t="s">
        <v>39</v>
      </c>
      <c r="C25" s="14" t="s">
        <v>8</v>
      </c>
      <c r="D25" s="69">
        <f>68.3*0.6</f>
        <v>40.98</v>
      </c>
      <c r="E25" s="15"/>
      <c r="F25" s="48"/>
    </row>
    <row r="26" spans="1:6" x14ac:dyDescent="0.25">
      <c r="A26" s="44">
        <v>3.8</v>
      </c>
      <c r="B26" s="70" t="s">
        <v>40</v>
      </c>
      <c r="C26" s="14" t="s">
        <v>9</v>
      </c>
      <c r="D26" s="69">
        <v>68.2</v>
      </c>
      <c r="E26" s="15"/>
      <c r="F26" s="48"/>
    </row>
    <row r="27" spans="1:6" x14ac:dyDescent="0.25">
      <c r="A27" s="44"/>
      <c r="B27" s="70"/>
      <c r="C27" s="14"/>
      <c r="D27" s="69"/>
      <c r="E27" s="15"/>
      <c r="F27" s="104"/>
    </row>
    <row r="28" spans="1:6" x14ac:dyDescent="0.25">
      <c r="A28" s="44">
        <v>4</v>
      </c>
      <c r="B28" s="18" t="s">
        <v>49</v>
      </c>
      <c r="C28" s="14"/>
      <c r="D28" s="15"/>
      <c r="E28" s="15"/>
      <c r="F28" s="48"/>
    </row>
    <row r="29" spans="1:6" x14ac:dyDescent="0.25">
      <c r="A29" s="12"/>
      <c r="B29" s="68" t="s">
        <v>67</v>
      </c>
      <c r="C29" s="14"/>
      <c r="D29" s="15"/>
      <c r="E29" s="15"/>
      <c r="F29" s="48"/>
    </row>
    <row r="30" spans="1:6" ht="60" x14ac:dyDescent="0.25">
      <c r="A30" s="12">
        <v>4.0999999999999996</v>
      </c>
      <c r="B30" s="70" t="s">
        <v>56</v>
      </c>
      <c r="C30" s="17" t="s">
        <v>8</v>
      </c>
      <c r="D30" s="77">
        <f>0.075*68.3</f>
        <v>5.1224999999999996</v>
      </c>
      <c r="E30" s="15"/>
      <c r="F30" s="48"/>
    </row>
    <row r="31" spans="1:6" ht="30" x14ac:dyDescent="0.25">
      <c r="A31" s="12">
        <v>4.2</v>
      </c>
      <c r="B31" s="71" t="s">
        <v>41</v>
      </c>
      <c r="C31" s="34" t="s">
        <v>8</v>
      </c>
      <c r="D31" s="35">
        <f>0.3*0.3*0.7*12</f>
        <v>0.75600000000000001</v>
      </c>
      <c r="E31" s="15"/>
      <c r="F31" s="48"/>
    </row>
    <row r="32" spans="1:6" x14ac:dyDescent="0.25">
      <c r="A32" s="12"/>
      <c r="B32" s="68" t="s">
        <v>69</v>
      </c>
      <c r="C32" s="14"/>
      <c r="D32" s="15"/>
      <c r="E32" s="15"/>
      <c r="F32" s="48"/>
    </row>
    <row r="33" spans="1:7" ht="60" x14ac:dyDescent="0.25">
      <c r="A33" s="12">
        <v>4.3</v>
      </c>
      <c r="B33" s="70" t="s">
        <v>56</v>
      </c>
      <c r="C33" s="17" t="s">
        <v>8</v>
      </c>
      <c r="D33" s="77">
        <f>0.075*68.3</f>
        <v>5.1224999999999996</v>
      </c>
      <c r="E33" s="15"/>
      <c r="F33" s="48"/>
    </row>
    <row r="34" spans="1:7" ht="30" x14ac:dyDescent="0.25">
      <c r="A34" s="12">
        <v>4.4000000000000004</v>
      </c>
      <c r="B34" s="71" t="s">
        <v>41</v>
      </c>
      <c r="C34" s="34" t="s">
        <v>8</v>
      </c>
      <c r="D34" s="35">
        <f>0.3*0.3*0.7*12</f>
        <v>0.75600000000000001</v>
      </c>
      <c r="E34" s="15"/>
      <c r="F34" s="48"/>
    </row>
    <row r="35" spans="1:7" x14ac:dyDescent="0.25">
      <c r="A35" s="15"/>
      <c r="B35" s="15"/>
      <c r="C35" s="14"/>
      <c r="D35" s="15"/>
      <c r="E35" s="15"/>
      <c r="F35" s="104"/>
    </row>
    <row r="36" spans="1:7" x14ac:dyDescent="0.25">
      <c r="A36" s="44">
        <v>5</v>
      </c>
      <c r="B36" s="19" t="s">
        <v>50</v>
      </c>
      <c r="C36" s="14"/>
      <c r="D36" s="15"/>
      <c r="E36" s="15"/>
      <c r="F36" s="48"/>
    </row>
    <row r="37" spans="1:7" x14ac:dyDescent="0.25">
      <c r="A37" s="41"/>
      <c r="B37" s="68" t="s">
        <v>67</v>
      </c>
      <c r="C37" s="32"/>
      <c r="D37" s="32"/>
      <c r="E37" s="31"/>
      <c r="F37" s="50"/>
    </row>
    <row r="38" spans="1:7" ht="30" x14ac:dyDescent="0.25">
      <c r="A38" s="32">
        <v>5.0999999999999996</v>
      </c>
      <c r="B38" s="42" t="s">
        <v>57</v>
      </c>
      <c r="C38" s="32" t="s">
        <v>12</v>
      </c>
      <c r="D38" s="32">
        <v>35.9</v>
      </c>
      <c r="E38" s="31"/>
      <c r="F38" s="50"/>
    </row>
    <row r="39" spans="1:7" x14ac:dyDescent="0.25">
      <c r="A39" s="41"/>
      <c r="B39" s="68" t="s">
        <v>69</v>
      </c>
      <c r="C39" s="32"/>
      <c r="D39" s="32"/>
      <c r="E39" s="31"/>
      <c r="F39" s="50"/>
    </row>
    <row r="40" spans="1:7" ht="30" x14ac:dyDescent="0.25">
      <c r="A40" s="32">
        <v>5.2</v>
      </c>
      <c r="B40" s="42" t="s">
        <v>57</v>
      </c>
      <c r="C40" s="32" t="s">
        <v>12</v>
      </c>
      <c r="D40" s="32">
        <v>35.9</v>
      </c>
      <c r="E40" s="31"/>
      <c r="F40" s="50"/>
    </row>
    <row r="41" spans="1:7" ht="15.75" customHeight="1" x14ac:dyDescent="0.25">
      <c r="A41" s="41"/>
      <c r="B41" s="42"/>
      <c r="C41" s="32"/>
      <c r="D41" s="32"/>
      <c r="E41" s="31"/>
      <c r="F41" s="105"/>
    </row>
    <row r="42" spans="1:7" x14ac:dyDescent="0.25">
      <c r="A42" s="10">
        <v>6</v>
      </c>
      <c r="B42" s="19" t="s">
        <v>51</v>
      </c>
      <c r="C42" s="17"/>
      <c r="D42" s="17"/>
      <c r="E42" s="15"/>
      <c r="F42" s="48"/>
    </row>
    <row r="43" spans="1:7" x14ac:dyDescent="0.25">
      <c r="A43" s="41"/>
      <c r="B43" s="68" t="s">
        <v>67</v>
      </c>
      <c r="C43" s="32"/>
      <c r="D43" s="32"/>
      <c r="E43" s="15"/>
      <c r="F43" s="48"/>
      <c r="G43" s="67"/>
    </row>
    <row r="44" spans="1:7" ht="30" x14ac:dyDescent="0.25">
      <c r="A44" s="32">
        <v>6.1</v>
      </c>
      <c r="B44" s="42" t="s">
        <v>58</v>
      </c>
      <c r="C44" s="32" t="s">
        <v>9</v>
      </c>
      <c r="D44" s="32">
        <f>D38*1*2</f>
        <v>71.8</v>
      </c>
      <c r="E44" s="15"/>
      <c r="F44" s="48"/>
    </row>
    <row r="45" spans="1:7" x14ac:dyDescent="0.25">
      <c r="A45" s="41"/>
      <c r="B45" s="68" t="s">
        <v>69</v>
      </c>
      <c r="C45" s="32"/>
      <c r="D45" s="32"/>
      <c r="E45" s="15"/>
      <c r="F45" s="48"/>
    </row>
    <row r="46" spans="1:7" ht="30" x14ac:dyDescent="0.25">
      <c r="A46" s="32">
        <v>6.2</v>
      </c>
      <c r="B46" s="42" t="s">
        <v>58</v>
      </c>
      <c r="C46" s="32" t="s">
        <v>9</v>
      </c>
      <c r="D46" s="32">
        <f>D38*1*2</f>
        <v>71.8</v>
      </c>
      <c r="E46" s="15"/>
      <c r="F46" s="48"/>
    </row>
    <row r="47" spans="1:7" x14ac:dyDescent="0.25">
      <c r="A47" s="15"/>
      <c r="B47" s="15"/>
      <c r="C47" s="14"/>
      <c r="D47" s="15"/>
      <c r="E47" s="15"/>
      <c r="F47" s="106"/>
    </row>
    <row r="48" spans="1:7" x14ac:dyDescent="0.25">
      <c r="A48" s="45">
        <v>7</v>
      </c>
      <c r="B48" s="37" t="s">
        <v>52</v>
      </c>
      <c r="C48" s="38"/>
      <c r="D48" s="36"/>
      <c r="E48" s="36"/>
      <c r="F48" s="95"/>
      <c r="G48" s="67"/>
    </row>
    <row r="49" spans="1:7" x14ac:dyDescent="0.25">
      <c r="A49" s="45"/>
      <c r="B49" s="68" t="s">
        <v>67</v>
      </c>
      <c r="C49" s="38"/>
      <c r="D49" s="36"/>
      <c r="E49" s="36"/>
      <c r="F49" s="49"/>
      <c r="G49" s="67"/>
    </row>
    <row r="50" spans="1:7" ht="60" x14ac:dyDescent="0.25">
      <c r="A50" s="17">
        <v>7.1</v>
      </c>
      <c r="B50" s="72" t="s">
        <v>16</v>
      </c>
      <c r="C50" s="17" t="s">
        <v>9</v>
      </c>
      <c r="D50" s="17">
        <f>5.7*12.4</f>
        <v>70.680000000000007</v>
      </c>
      <c r="E50" s="15"/>
      <c r="F50" s="48"/>
    </row>
    <row r="51" spans="1:7" ht="30" x14ac:dyDescent="0.25">
      <c r="A51" s="34">
        <v>7.2</v>
      </c>
      <c r="B51" s="71" t="s">
        <v>17</v>
      </c>
      <c r="C51" s="39" t="s">
        <v>12</v>
      </c>
      <c r="D51" s="43">
        <f>5.7*14</f>
        <v>79.8</v>
      </c>
      <c r="E51" s="40"/>
      <c r="F51" s="51"/>
    </row>
    <row r="52" spans="1:7" ht="30" x14ac:dyDescent="0.25">
      <c r="A52" s="39">
        <v>7.3</v>
      </c>
      <c r="B52" s="73" t="s">
        <v>18</v>
      </c>
      <c r="C52" s="87" t="s">
        <v>12</v>
      </c>
      <c r="D52" s="88">
        <f>12.5*10</f>
        <v>125</v>
      </c>
      <c r="E52" s="86"/>
      <c r="F52" s="89"/>
    </row>
    <row r="53" spans="1:7" ht="30" x14ac:dyDescent="0.25">
      <c r="A53" s="39">
        <v>7.4</v>
      </c>
      <c r="B53" s="73" t="s">
        <v>42</v>
      </c>
      <c r="C53" s="87" t="s">
        <v>12</v>
      </c>
      <c r="D53" s="88">
        <f>12.4*2</f>
        <v>24.8</v>
      </c>
      <c r="E53" s="86"/>
      <c r="F53" s="89"/>
    </row>
    <row r="54" spans="1:7" x14ac:dyDescent="0.25">
      <c r="A54" s="39"/>
      <c r="B54" s="68" t="s">
        <v>69</v>
      </c>
      <c r="C54" s="87"/>
      <c r="D54" s="88"/>
      <c r="E54" s="86"/>
      <c r="F54" s="89"/>
    </row>
    <row r="55" spans="1:7" ht="60" x14ac:dyDescent="0.25">
      <c r="A55" s="17">
        <v>7.5</v>
      </c>
      <c r="B55" s="72" t="s">
        <v>16</v>
      </c>
      <c r="C55" s="87" t="s">
        <v>9</v>
      </c>
      <c r="D55" s="87">
        <f>5.7*12.4</f>
        <v>70.680000000000007</v>
      </c>
      <c r="E55" s="86"/>
      <c r="F55" s="89"/>
    </row>
    <row r="56" spans="1:7" ht="30" x14ac:dyDescent="0.25">
      <c r="A56" s="34">
        <v>7.6</v>
      </c>
      <c r="B56" s="73" t="s">
        <v>17</v>
      </c>
      <c r="C56" s="87" t="s">
        <v>12</v>
      </c>
      <c r="D56" s="88">
        <f>5.7*14</f>
        <v>79.8</v>
      </c>
      <c r="E56" s="86"/>
      <c r="F56" s="89"/>
    </row>
    <row r="57" spans="1:7" ht="30" x14ac:dyDescent="0.25">
      <c r="A57" s="39">
        <v>7.7</v>
      </c>
      <c r="B57" s="96" t="s">
        <v>18</v>
      </c>
      <c r="C57" s="87" t="s">
        <v>12</v>
      </c>
      <c r="D57" s="88">
        <f>12.5*10</f>
        <v>125</v>
      </c>
      <c r="E57" s="86"/>
      <c r="F57" s="89"/>
    </row>
    <row r="58" spans="1:7" ht="30" x14ac:dyDescent="0.25">
      <c r="A58" s="39">
        <v>7.8</v>
      </c>
      <c r="B58" s="96" t="s">
        <v>42</v>
      </c>
      <c r="C58" s="87" t="s">
        <v>12</v>
      </c>
      <c r="D58" s="88">
        <f>12.4*2</f>
        <v>24.8</v>
      </c>
      <c r="E58" s="86"/>
      <c r="F58" s="94"/>
    </row>
    <row r="59" spans="1:7" x14ac:dyDescent="0.25">
      <c r="A59" s="39"/>
      <c r="B59" s="97"/>
      <c r="C59" s="87"/>
      <c r="D59" s="88"/>
      <c r="E59" s="86"/>
      <c r="F59" s="108"/>
    </row>
    <row r="60" spans="1:7" x14ac:dyDescent="0.25">
      <c r="A60" s="44">
        <v>8</v>
      </c>
      <c r="B60" s="37" t="s">
        <v>53</v>
      </c>
      <c r="C60" s="90"/>
      <c r="D60" s="86"/>
      <c r="E60" s="86"/>
      <c r="F60" s="89"/>
    </row>
    <row r="61" spans="1:7" x14ac:dyDescent="0.25">
      <c r="A61" s="17"/>
      <c r="B61" s="68" t="s">
        <v>67</v>
      </c>
      <c r="C61" s="87"/>
      <c r="D61" s="87"/>
      <c r="E61" s="86"/>
      <c r="F61" s="89"/>
    </row>
    <row r="62" spans="1:7" ht="60" x14ac:dyDescent="0.25">
      <c r="A62" s="32">
        <v>8.1</v>
      </c>
      <c r="B62" s="74" t="s">
        <v>59</v>
      </c>
      <c r="C62" s="87" t="s">
        <v>43</v>
      </c>
      <c r="D62" s="87">
        <v>6</v>
      </c>
      <c r="E62" s="86"/>
      <c r="F62" s="89"/>
    </row>
    <row r="63" spans="1:7" ht="28.5" customHeight="1" x14ac:dyDescent="0.25">
      <c r="A63" s="32">
        <v>8.1999999999999993</v>
      </c>
      <c r="B63" s="74" t="s">
        <v>44</v>
      </c>
      <c r="C63" s="87" t="s">
        <v>12</v>
      </c>
      <c r="D63" s="87">
        <f>11.8*3</f>
        <v>35.400000000000006</v>
      </c>
      <c r="E63" s="86"/>
      <c r="F63" s="89"/>
    </row>
    <row r="64" spans="1:7" x14ac:dyDescent="0.25">
      <c r="A64" s="32">
        <v>8.3000000000000007</v>
      </c>
      <c r="B64" s="78" t="s">
        <v>63</v>
      </c>
      <c r="C64" s="87" t="s">
        <v>7</v>
      </c>
      <c r="D64" s="87">
        <v>1</v>
      </c>
      <c r="E64" s="86"/>
      <c r="F64" s="89"/>
    </row>
    <row r="65" spans="1:6" x14ac:dyDescent="0.25">
      <c r="A65" s="32"/>
      <c r="B65" s="68" t="s">
        <v>69</v>
      </c>
      <c r="C65" s="87"/>
      <c r="D65" s="87"/>
      <c r="E65" s="86"/>
      <c r="F65" s="89"/>
    </row>
    <row r="66" spans="1:6" ht="60" x14ac:dyDescent="0.25">
      <c r="A66" s="32">
        <v>8.4</v>
      </c>
      <c r="B66" s="74" t="s">
        <v>59</v>
      </c>
      <c r="C66" s="87" t="s">
        <v>43</v>
      </c>
      <c r="D66" s="87">
        <v>6</v>
      </c>
      <c r="E66" s="86"/>
      <c r="F66" s="89"/>
    </row>
    <row r="67" spans="1:6" ht="45" x14ac:dyDescent="0.25">
      <c r="A67" s="32">
        <v>8.5</v>
      </c>
      <c r="B67" s="74" t="s">
        <v>44</v>
      </c>
      <c r="C67" s="87" t="s">
        <v>12</v>
      </c>
      <c r="D67" s="87">
        <f>11.8*3</f>
        <v>35.400000000000006</v>
      </c>
      <c r="E67" s="86"/>
      <c r="F67" s="89"/>
    </row>
    <row r="68" spans="1:6" x14ac:dyDescent="0.25">
      <c r="A68" s="32">
        <v>8.6</v>
      </c>
      <c r="B68" s="74" t="s">
        <v>63</v>
      </c>
      <c r="C68" s="87" t="s">
        <v>7</v>
      </c>
      <c r="D68" s="87">
        <v>1</v>
      </c>
      <c r="E68" s="86"/>
      <c r="F68" s="89"/>
    </row>
    <row r="69" spans="1:6" x14ac:dyDescent="0.25">
      <c r="A69" s="32"/>
      <c r="B69" s="75"/>
      <c r="C69" s="39"/>
      <c r="D69" s="39"/>
      <c r="E69" s="40"/>
      <c r="F69" s="107"/>
    </row>
    <row r="70" spans="1:6" x14ac:dyDescent="0.25">
      <c r="A70" s="44">
        <v>9</v>
      </c>
      <c r="B70" s="19" t="s">
        <v>54</v>
      </c>
      <c r="C70" s="14"/>
      <c r="D70" s="15"/>
      <c r="E70" s="15"/>
      <c r="F70" s="48"/>
    </row>
    <row r="71" spans="1:6" x14ac:dyDescent="0.25">
      <c r="A71" s="44"/>
      <c r="B71" s="68" t="s">
        <v>67</v>
      </c>
      <c r="C71" s="14"/>
      <c r="D71" s="15"/>
      <c r="E71" s="15"/>
      <c r="F71" s="48"/>
    </row>
    <row r="72" spans="1:6" ht="62.25" customHeight="1" x14ac:dyDescent="0.25">
      <c r="A72" s="17">
        <v>9.1</v>
      </c>
      <c r="B72" s="20" t="s">
        <v>45</v>
      </c>
      <c r="C72" s="17" t="s">
        <v>7</v>
      </c>
      <c r="D72" s="17">
        <v>1</v>
      </c>
      <c r="E72" s="15"/>
      <c r="F72" s="48"/>
    </row>
    <row r="73" spans="1:6" x14ac:dyDescent="0.25">
      <c r="A73" s="17">
        <v>9.1999999999999993</v>
      </c>
      <c r="B73" s="72" t="s">
        <v>61</v>
      </c>
      <c r="C73" s="17" t="s">
        <v>7</v>
      </c>
      <c r="D73" s="17">
        <v>1</v>
      </c>
      <c r="E73" s="15"/>
      <c r="F73" s="48"/>
    </row>
    <row r="74" spans="1:6" ht="30" x14ac:dyDescent="0.25">
      <c r="A74" s="17">
        <v>9.3000000000000007</v>
      </c>
      <c r="B74" s="72" t="s">
        <v>64</v>
      </c>
      <c r="C74" s="17" t="s">
        <v>0</v>
      </c>
      <c r="D74" s="17">
        <v>10</v>
      </c>
      <c r="E74" s="15"/>
      <c r="F74" s="48"/>
    </row>
    <row r="75" spans="1:6" ht="30" x14ac:dyDescent="0.25">
      <c r="A75" s="17">
        <v>9.4</v>
      </c>
      <c r="B75" s="72" t="s">
        <v>65</v>
      </c>
      <c r="C75" s="17" t="s">
        <v>0</v>
      </c>
      <c r="D75" s="17">
        <v>6</v>
      </c>
      <c r="E75" s="15"/>
      <c r="F75" s="48"/>
    </row>
    <row r="76" spans="1:6" x14ac:dyDescent="0.25">
      <c r="A76" s="44"/>
      <c r="B76" s="68" t="s">
        <v>69</v>
      </c>
      <c r="C76" s="14"/>
      <c r="D76" s="15"/>
      <c r="E76" s="15"/>
      <c r="F76" s="48"/>
    </row>
    <row r="77" spans="1:6" ht="75" x14ac:dyDescent="0.25">
      <c r="A77" s="17">
        <v>9.5</v>
      </c>
      <c r="B77" s="20" t="s">
        <v>60</v>
      </c>
      <c r="C77" s="17" t="s">
        <v>7</v>
      </c>
      <c r="D77" s="17">
        <v>1</v>
      </c>
      <c r="E77" s="15"/>
      <c r="F77" s="48"/>
    </row>
    <row r="78" spans="1:6" x14ac:dyDescent="0.25">
      <c r="A78" s="17">
        <v>9.6</v>
      </c>
      <c r="B78" s="72" t="s">
        <v>61</v>
      </c>
      <c r="C78" s="17" t="s">
        <v>7</v>
      </c>
      <c r="D78" s="17">
        <v>1</v>
      </c>
      <c r="E78" s="15"/>
      <c r="F78" s="48"/>
    </row>
    <row r="79" spans="1:6" ht="30" x14ac:dyDescent="0.25">
      <c r="A79" s="32">
        <v>9.6999999999999993</v>
      </c>
      <c r="B79" s="72" t="s">
        <v>64</v>
      </c>
      <c r="C79" s="32" t="s">
        <v>0</v>
      </c>
      <c r="D79" s="32">
        <v>10</v>
      </c>
      <c r="E79" s="31"/>
      <c r="F79" s="50"/>
    </row>
    <row r="80" spans="1:6" ht="30" x14ac:dyDescent="0.25">
      <c r="A80" s="32">
        <v>9.8000000000000007</v>
      </c>
      <c r="B80" s="72" t="s">
        <v>65</v>
      </c>
      <c r="C80" s="32" t="s">
        <v>0</v>
      </c>
      <c r="D80" s="32">
        <v>6</v>
      </c>
      <c r="E80" s="31"/>
      <c r="F80" s="50"/>
    </row>
    <row r="81" spans="1:6" x14ac:dyDescent="0.25">
      <c r="A81" s="32"/>
      <c r="B81" s="75"/>
      <c r="C81" s="32"/>
      <c r="D81" s="32"/>
      <c r="E81" s="31"/>
      <c r="F81" s="105"/>
    </row>
    <row r="82" spans="1:6" x14ac:dyDescent="0.25">
      <c r="A82" s="44">
        <v>10</v>
      </c>
      <c r="B82" s="13" t="s">
        <v>55</v>
      </c>
      <c r="C82" s="14"/>
      <c r="D82" s="15"/>
      <c r="E82" s="15"/>
      <c r="F82" s="48"/>
    </row>
    <row r="83" spans="1:6" x14ac:dyDescent="0.25">
      <c r="A83" s="76"/>
      <c r="B83" s="68" t="s">
        <v>67</v>
      </c>
      <c r="C83" s="41"/>
      <c r="D83" s="31"/>
      <c r="E83" s="31"/>
      <c r="F83" s="50"/>
    </row>
    <row r="84" spans="1:6" ht="45" x14ac:dyDescent="0.25">
      <c r="A84" s="17">
        <v>10.1</v>
      </c>
      <c r="B84" s="33" t="s">
        <v>62</v>
      </c>
      <c r="C84" s="17" t="s">
        <v>7</v>
      </c>
      <c r="D84" s="17">
        <v>1</v>
      </c>
      <c r="E84" s="15"/>
      <c r="F84" s="48"/>
    </row>
    <row r="85" spans="1:6" ht="30" x14ac:dyDescent="0.25">
      <c r="A85" s="17">
        <v>10.199999999999999</v>
      </c>
      <c r="B85" s="33" t="s">
        <v>71</v>
      </c>
      <c r="C85" s="17" t="s">
        <v>7</v>
      </c>
      <c r="D85" s="17">
        <v>1</v>
      </c>
      <c r="E85" s="15"/>
      <c r="F85" s="48"/>
    </row>
    <row r="86" spans="1:6" x14ac:dyDescent="0.25">
      <c r="A86" s="17"/>
      <c r="B86" s="68" t="s">
        <v>69</v>
      </c>
      <c r="C86" s="14"/>
      <c r="D86" s="15"/>
      <c r="E86" s="15"/>
      <c r="F86" s="48"/>
    </row>
    <row r="87" spans="1:6" ht="45" x14ac:dyDescent="0.25">
      <c r="A87" s="32">
        <v>10.3</v>
      </c>
      <c r="B87" s="81" t="s">
        <v>62</v>
      </c>
      <c r="C87" s="32" t="s">
        <v>7</v>
      </c>
      <c r="D87" s="32">
        <v>1</v>
      </c>
      <c r="E87" s="31"/>
      <c r="F87" s="50"/>
    </row>
    <row r="88" spans="1:6" ht="30" x14ac:dyDescent="0.25">
      <c r="A88" s="80">
        <v>10.4</v>
      </c>
      <c r="B88" s="81" t="s">
        <v>71</v>
      </c>
      <c r="C88" s="80" t="s">
        <v>7</v>
      </c>
      <c r="D88" s="80">
        <v>1</v>
      </c>
      <c r="E88" s="82"/>
      <c r="F88" s="83"/>
    </row>
    <row r="89" spans="1:6" x14ac:dyDescent="0.25">
      <c r="A89" s="91"/>
      <c r="B89" s="92"/>
      <c r="C89" s="91"/>
      <c r="D89" s="91"/>
      <c r="E89" s="93"/>
      <c r="F89" s="108"/>
    </row>
    <row r="90" spans="1:6" x14ac:dyDescent="0.25">
      <c r="E90" s="98" t="s">
        <v>35</v>
      </c>
      <c r="F90" s="99"/>
    </row>
    <row r="91" spans="1:6" x14ac:dyDescent="0.25">
      <c r="E91" s="86" t="s">
        <v>72</v>
      </c>
      <c r="F91" s="89"/>
    </row>
    <row r="92" spans="1:6" x14ac:dyDescent="0.25">
      <c r="E92" s="86" t="s">
        <v>31</v>
      </c>
      <c r="F92" s="89"/>
    </row>
  </sheetData>
  <mergeCells count="2">
    <mergeCell ref="A1:F1"/>
    <mergeCell ref="A2:F2"/>
  </mergeCells>
  <pageMargins left="0.70866141732283472" right="0.70866141732283472" top="0.74803149606299213" bottom="0.62992125984251968" header="0.31496062992125984" footer="0.31496062992125984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BoQ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maumoon.khalid</dc:creator>
  <cp:lastModifiedBy>Fathmath Rifa</cp:lastModifiedBy>
  <cp:lastPrinted>2017-04-11T05:25:29Z</cp:lastPrinted>
  <dcterms:created xsi:type="dcterms:W3CDTF">2013-06-30T08:40:01Z</dcterms:created>
  <dcterms:modified xsi:type="dcterms:W3CDTF">2018-01-29T06:19:23Z</dcterms:modified>
</cp:coreProperties>
</file>