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ater and Sanitation\EditShare\wilsh@@na\Dry Period\NAUFAL\"/>
    </mc:Choice>
  </mc:AlternateContent>
  <bookViews>
    <workbookView xWindow="0" yWindow="90" windowWidth="28755" windowHeight="14370" activeTab="1"/>
  </bookViews>
  <sheets>
    <sheet name="Summary" sheetId="2" r:id="rId1"/>
    <sheet name="BoQ" sheetId="1" r:id="rId2"/>
  </sheets>
  <calcPr calcId="162913"/>
</workbook>
</file>

<file path=xl/calcChain.xml><?xml version="1.0" encoding="utf-8"?>
<calcChain xmlns="http://schemas.openxmlformats.org/spreadsheetml/2006/main">
  <c r="D82" i="1" l="1"/>
  <c r="D63" i="1"/>
  <c r="D62" i="1"/>
  <c r="D61" i="1"/>
  <c r="D35" i="1"/>
  <c r="D34" i="1"/>
  <c r="D19" i="1"/>
  <c r="D18" i="1"/>
  <c r="D17" i="1"/>
  <c r="D90" i="1" l="1"/>
  <c r="D86" i="1"/>
  <c r="D76" i="1"/>
  <c r="D75" i="1"/>
  <c r="D74" i="1"/>
  <c r="D73" i="1"/>
  <c r="D70" i="1"/>
  <c r="D69" i="1"/>
  <c r="D68" i="1"/>
  <c r="D67" i="1"/>
  <c r="D57" i="1"/>
  <c r="D55" i="1"/>
  <c r="D41" i="1"/>
  <c r="D40" i="1"/>
  <c r="D38" i="1"/>
  <c r="D37" i="1"/>
  <c r="D29" i="1"/>
  <c r="D28" i="1"/>
  <c r="D27" i="1"/>
  <c r="D24" i="1"/>
  <c r="D23" i="1"/>
  <c r="D22" i="1"/>
  <c r="D53" i="1" l="1"/>
</calcChain>
</file>

<file path=xl/sharedStrings.xml><?xml version="1.0" encoding="utf-8"?>
<sst xmlns="http://schemas.openxmlformats.org/spreadsheetml/2006/main" count="223" uniqueCount="78">
  <si>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</si>
  <si>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</si>
  <si>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</si>
  <si>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</si>
  <si>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</si>
  <si>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</si>
  <si>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</si>
  <si>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</si>
  <si>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</si>
  <si>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</si>
  <si>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</si>
  <si>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</si>
  <si>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</si>
  <si>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</si>
  <si>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</si>
  <si>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</si>
  <si>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Lysaght roofing sheet for collection bay area. Rate shall include all necessary laps, fastening, fixtures and sealing of joints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</si>
  <si>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</si>
  <si>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</si>
  <si>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</si>
  <si>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</si>
  <si>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</si>
  <si>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</si>
  <si>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</si>
  <si>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</si>
  <si>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</si>
  <si>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</si>
  <si>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</si>
  <si>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</si>
  <si>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</si>
  <si>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</si>
  <si>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</si>
  <si>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</si>
  <si>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</si>
  <si>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</si>
  <si>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</si>
  <si>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</si>
  <si>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</si>
  <si>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</si>
  <si>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</si>
  <si>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</si>
  <si>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</si>
  <si>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Installation of gutter on both sides of roof</t>
  </si>
  <si>
    <t>nos</t>
  </si>
  <si>
    <t>Fixing 50mm G.I pipes betweek pipes at roof level to provide overall support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</si>
  <si>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</si>
  <si>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</si>
  <si>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</si>
  <si>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</si>
  <si>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</si>
  <si>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</si>
  <si>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</si>
  <si>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</si>
  <si>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</si>
  <si>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</si>
  <si>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1000mm high wall for perimeter foundation wall</t>
  </si>
  <si>
    <t>25mm plastering on perimeter foundation wall</t>
  </si>
  <si>
    <t>Fabricate and install roof supoprting frames made from 50mm G.I pipes. Rate shall include all cuts, welds and applying oxide coating on the welds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</si>
  <si>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</si>
  <si>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</si>
  <si>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</si>
  <si>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Nos</t>
  </si>
  <si>
    <t>Installation of down pipes.</t>
  </si>
  <si>
    <t>Provide connections to top of tank for filling of tanks and provide connections to base of tank for collection of tank from base</t>
  </si>
  <si>
    <t>Provide cover blocks to hold reinforcement in place</t>
  </si>
  <si>
    <t>Construct and setup water tap bay as shown on drawing and provide all connections from tank to tap bay</t>
  </si>
  <si>
    <t>CONSTRUCTION OF RAIN WATER HARVESTING FACILITY - B. GOIDHOO</t>
  </si>
  <si>
    <t>CONSTRUCTION OF WATER COLLECTION FACILITY - B. GOIDHOO</t>
  </si>
  <si>
    <t>Preschool site</t>
  </si>
  <si>
    <t>Masjidul Hidhaayaa</t>
  </si>
  <si>
    <t>Setup water tapping station as shown on drawing.</t>
  </si>
  <si>
    <t>Setup water tapping stattion as shown on drawing</t>
  </si>
  <si>
    <t>Provide connection from gutter to collection tank. Rate shall include all necessary pipes, bends, fittings and valves and others as maybe required.</t>
  </si>
  <si>
    <t>Provide damp proof membrane below concrete surfaces of ground slab</t>
  </si>
  <si>
    <t xml:space="preserve">Casting of 75mm concrere screed over compacted sand. </t>
  </si>
  <si>
    <t>Council site</t>
  </si>
  <si>
    <t>Installation of gutter on roof</t>
  </si>
  <si>
    <t>Provide connection from roof to water tanks as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</si>
</sst>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wrapText="1" indent="1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43" fontId="0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43" fontId="2" fillId="0" borderId="4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6" xfId="1" applyFont="1" applyBorder="1"/>
    <xf numFmtId="43" fontId="1" fillId="0" borderId="10" xfId="1" applyFont="1" applyBorder="1"/>
    <xf numFmtId="43" fontId="1" fillId="0" borderId="9" xfId="1" applyFont="1" applyBorder="1"/>
    <xf numFmtId="43" fontId="1" fillId="0" borderId="5" xfId="1" applyFont="1" applyBorder="1"/>
    <xf numFmtId="43" fontId="1" fillId="0" borderId="11" xfId="1" applyFont="1" applyBorder="1"/>
    <xf numFmtId="43" fontId="1" fillId="0" borderId="0" xfId="1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0" fillId="0" borderId="0" xfId="0" applyNumberFormat="1"/>
    <xf numFmtId="43" fontId="2" fillId="0" borderId="0" xfId="0" applyNumberFormat="1" applyFont="1"/>
    <xf numFmtId="43" fontId="0" fillId="0" borderId="6" xfId="1" applyFont="1" applyBorder="1"/>
    <xf numFmtId="0" fontId="0" fillId="0" borderId="6" xfId="0" applyFont="1" applyBorder="1" applyAlignment="1">
      <alignment horizontal="left" wrapText="1" indent="2"/>
    </xf>
    <xf numFmtId="0" fontId="0" fillId="0" borderId="9" xfId="0" applyBorder="1" applyAlignment="1">
      <alignment horizontal="left" vertical="center" wrapText="1" indent="2"/>
    </xf>
    <xf numFmtId="43" fontId="0" fillId="0" borderId="6" xfId="1" applyFont="1" applyBorder="1" applyAlignment="1">
      <alignment vertical="center"/>
    </xf>
    <xf numFmtId="43" fontId="0" fillId="0" borderId="6" xfId="1" applyFont="1" applyBorder="1" applyAlignment="1">
      <alignment horizontal="center" vertical="center"/>
    </xf>
    <xf numFmtId="0" fontId="0" fillId="0" borderId="10" xfId="0" applyBorder="1" applyAlignment="1">
      <alignment horizontal="left" wrapText="1" indent="1"/>
    </xf>
    <xf numFmtId="0" fontId="0" fillId="0" borderId="9" xfId="0" applyBorder="1" applyAlignment="1">
      <alignment horizontal="left" wrapText="1" indent="1"/>
    </xf>
    <xf numFmtId="0" fontId="0" fillId="0" borderId="9" xfId="0" applyFont="1" applyBorder="1" applyAlignment="1">
      <alignment horizontal="left" wrapText="1" indent="1"/>
    </xf>
    <xf numFmtId="0" fontId="0" fillId="0" borderId="9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wrapText="1"/>
    </xf>
    <xf numFmtId="0" fontId="5" fillId="0" borderId="6" xfId="0" applyFont="1" applyBorder="1" applyAlignment="1"/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 inden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 indent="1"/>
    </xf>
    <xf numFmtId="0" fontId="0" fillId="0" borderId="12" xfId="0" applyBorder="1"/>
    <xf numFmtId="43" fontId="1" fillId="0" borderId="12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2"/>
  <sheetViews>
    <sheetView zoomScale="115" zoomScaleNormal="115" workbookViewId="0">
      <selection activeCell="I12" sqref="I12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18.140625" customWidth="1"/>
  </cols>
  <sheetData>
    <row r="1" spans="2:4" s="28" customFormat="1" ht="15.75" x14ac:dyDescent="0.25">
      <c r="B1" s="97" t="s">
        <v>67</v>
      </c>
      <c r="C1" s="97"/>
      <c r="D1" s="97"/>
    </row>
    <row r="2" spans="2:4" s="28" customFormat="1" ht="15.75" x14ac:dyDescent="0.25">
      <c r="B2" s="96" t="s">
        <v>32</v>
      </c>
      <c r="C2" s="96"/>
      <c r="D2" s="96"/>
    </row>
    <row r="3" spans="2:4" x14ac:dyDescent="0.25">
      <c r="B3" s="4"/>
      <c r="C3" s="4"/>
      <c r="D3" s="4"/>
    </row>
    <row r="4" spans="2:4" s="3" customFormat="1" ht="23.25" customHeight="1" x14ac:dyDescent="0.25">
      <c r="B4" s="22" t="s">
        <v>27</v>
      </c>
      <c r="C4" s="22" t="s">
        <v>1</v>
      </c>
      <c r="D4" s="22" t="s">
        <v>5</v>
      </c>
    </row>
    <row r="5" spans="2:4" s="3" customFormat="1" ht="23.25" customHeight="1" x14ac:dyDescent="0.25">
      <c r="B5" s="20">
        <v>1</v>
      </c>
      <c r="C5" s="21" t="s">
        <v>19</v>
      </c>
      <c r="D5" s="56"/>
    </row>
    <row r="6" spans="2:4" s="3" customFormat="1" ht="23.25" customHeight="1" x14ac:dyDescent="0.25">
      <c r="B6" s="23">
        <v>2</v>
      </c>
      <c r="C6" s="24" t="s">
        <v>28</v>
      </c>
      <c r="D6" s="57"/>
    </row>
    <row r="7" spans="2:4" s="3" customFormat="1" ht="23.25" customHeight="1" x14ac:dyDescent="0.25">
      <c r="B7" s="23">
        <v>3</v>
      </c>
      <c r="C7" s="25" t="s">
        <v>6</v>
      </c>
      <c r="D7" s="58"/>
    </row>
    <row r="8" spans="2:4" s="3" customFormat="1" ht="23.25" customHeight="1" x14ac:dyDescent="0.25">
      <c r="B8" s="23">
        <v>4</v>
      </c>
      <c r="C8" s="26" t="s">
        <v>10</v>
      </c>
      <c r="D8" s="58"/>
    </row>
    <row r="9" spans="2:4" s="3" customFormat="1" ht="23.25" customHeight="1" x14ac:dyDescent="0.25">
      <c r="B9" s="23">
        <v>5</v>
      </c>
      <c r="C9" s="26" t="s">
        <v>11</v>
      </c>
      <c r="D9" s="58"/>
    </row>
    <row r="10" spans="2:4" s="3" customFormat="1" ht="23.25" customHeight="1" x14ac:dyDescent="0.25">
      <c r="B10" s="23">
        <v>6</v>
      </c>
      <c r="C10" s="26" t="s">
        <v>13</v>
      </c>
      <c r="D10" s="58"/>
    </row>
    <row r="11" spans="2:4" s="3" customFormat="1" ht="23.25" customHeight="1" x14ac:dyDescent="0.25">
      <c r="B11" s="23">
        <v>7</v>
      </c>
      <c r="C11" s="26" t="s">
        <v>15</v>
      </c>
      <c r="D11" s="58"/>
    </row>
    <row r="12" spans="2:4" s="3" customFormat="1" ht="23.25" customHeight="1" x14ac:dyDescent="0.25">
      <c r="B12" s="23">
        <v>8</v>
      </c>
      <c r="C12" s="26" t="s">
        <v>33</v>
      </c>
      <c r="D12" s="58"/>
    </row>
    <row r="13" spans="2:4" s="3" customFormat="1" ht="23.25" customHeight="1" x14ac:dyDescent="0.25">
      <c r="B13" s="23">
        <v>9</v>
      </c>
      <c r="C13" s="26" t="s">
        <v>34</v>
      </c>
      <c r="D13" s="58"/>
    </row>
    <row r="14" spans="2:4" s="3" customFormat="1" ht="23.25" customHeight="1" x14ac:dyDescent="0.25">
      <c r="B14" s="23">
        <v>10</v>
      </c>
      <c r="C14" s="26" t="s">
        <v>14</v>
      </c>
      <c r="D14" s="58"/>
    </row>
    <row r="15" spans="2:4" s="63" customFormat="1" ht="22.5" customHeight="1" x14ac:dyDescent="0.25">
      <c r="B15" s="62"/>
      <c r="C15" s="59" t="s">
        <v>29</v>
      </c>
      <c r="D15" s="60"/>
    </row>
    <row r="16" spans="2:4" s="65" customFormat="1" ht="21.75" customHeight="1" x14ac:dyDescent="0.25">
      <c r="B16" s="64"/>
      <c r="C16" s="61" t="s">
        <v>30</v>
      </c>
      <c r="D16" s="66"/>
    </row>
    <row r="17" spans="2:4" ht="9" customHeight="1" x14ac:dyDescent="0.25">
      <c r="C17" s="27"/>
    </row>
    <row r="18" spans="2:4" s="3" customFormat="1" ht="25.5" customHeight="1" thickBot="1" x14ac:dyDescent="0.3">
      <c r="B18" s="67"/>
      <c r="C18" s="68" t="s">
        <v>31</v>
      </c>
      <c r="D18" s="69"/>
    </row>
    <row r="22" spans="2:4" x14ac:dyDescent="0.25">
      <c r="D22" s="71"/>
    </row>
  </sheetData>
  <mergeCells count="2">
    <mergeCell ref="B2:D2"/>
    <mergeCell ref="B1:D1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zoomScaleNormal="100" zoomScaleSheetLayoutView="115" zoomScalePageLayoutView="85" workbookViewId="0">
      <selection activeCell="B45" sqref="B45"/>
    </sheetView>
  </sheetViews>
  <sheetFormatPr defaultRowHeight="15" x14ac:dyDescent="0.25"/>
  <cols>
    <col min="2" max="2" width="36.5703125" customWidth="1"/>
    <col min="3" max="3" width="9.140625" style="1" customWidth="1"/>
    <col min="6" max="6" width="15" style="55" customWidth="1"/>
  </cols>
  <sheetData>
    <row r="1" spans="1:6" x14ac:dyDescent="0.25">
      <c r="A1" s="98" t="s">
        <v>66</v>
      </c>
      <c r="B1" s="98"/>
      <c r="C1" s="98"/>
      <c r="D1" s="98"/>
      <c r="E1" s="98"/>
      <c r="F1" s="98"/>
    </row>
    <row r="2" spans="1:6" x14ac:dyDescent="0.25">
      <c r="A2" s="98" t="s">
        <v>26</v>
      </c>
      <c r="B2" s="98"/>
      <c r="C2" s="98"/>
      <c r="D2" s="98"/>
      <c r="E2" s="98"/>
      <c r="F2" s="98"/>
    </row>
    <row r="3" spans="1:6" x14ac:dyDescent="0.25">
      <c r="A3" s="4"/>
      <c r="B3" s="4"/>
      <c r="C3" s="4"/>
      <c r="D3" s="4"/>
      <c r="E3" s="4"/>
      <c r="F3" s="48"/>
    </row>
    <row r="4" spans="1:6" s="2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6" t="s">
        <v>5</v>
      </c>
    </row>
    <row r="5" spans="1:6" s="2" customFormat="1" x14ac:dyDescent="0.25">
      <c r="A5" s="6">
        <v>1</v>
      </c>
      <c r="B5" s="7" t="s">
        <v>45</v>
      </c>
      <c r="C5" s="6"/>
      <c r="D5" s="6"/>
      <c r="E5" s="6"/>
      <c r="F5" s="49"/>
    </row>
    <row r="6" spans="1:6" s="2" customFormat="1" x14ac:dyDescent="0.25">
      <c r="A6" s="8">
        <v>1.1000000000000001</v>
      </c>
      <c r="B6" s="9" t="s">
        <v>22</v>
      </c>
      <c r="C6" s="8" t="s">
        <v>7</v>
      </c>
      <c r="D6" s="8">
        <v>1</v>
      </c>
      <c r="E6" s="10"/>
      <c r="F6" s="47"/>
    </row>
    <row r="7" spans="1:6" s="2" customFormat="1" ht="45.75" customHeight="1" x14ac:dyDescent="0.25">
      <c r="A7" s="12">
        <v>1.2</v>
      </c>
      <c r="B7" s="11" t="s">
        <v>20</v>
      </c>
      <c r="C7" s="12" t="s">
        <v>21</v>
      </c>
      <c r="D7" s="8"/>
      <c r="E7" s="10"/>
      <c r="F7" s="47"/>
    </row>
    <row r="8" spans="1:6" s="2" customFormat="1" x14ac:dyDescent="0.25">
      <c r="A8" s="8">
        <v>1.3</v>
      </c>
      <c r="B8" s="11" t="s">
        <v>23</v>
      </c>
      <c r="C8" s="8" t="s">
        <v>7</v>
      </c>
      <c r="D8" s="8">
        <v>1</v>
      </c>
      <c r="E8" s="10"/>
      <c r="F8" s="47"/>
    </row>
    <row r="9" spans="1:6" s="2" customFormat="1" ht="30" x14ac:dyDescent="0.25">
      <c r="A9" s="8">
        <v>1.4</v>
      </c>
      <c r="B9" s="11" t="s">
        <v>24</v>
      </c>
      <c r="C9" s="8" t="s">
        <v>7</v>
      </c>
      <c r="D9" s="8">
        <v>1</v>
      </c>
      <c r="E9" s="10"/>
      <c r="F9" s="47"/>
    </row>
    <row r="10" spans="1:6" s="2" customFormat="1" x14ac:dyDescent="0.25">
      <c r="A10" s="8">
        <v>1.5</v>
      </c>
      <c r="B10" s="11" t="s">
        <v>25</v>
      </c>
      <c r="C10" s="8" t="s">
        <v>7</v>
      </c>
      <c r="D10" s="8">
        <v>1</v>
      </c>
      <c r="E10" s="10"/>
      <c r="F10" s="47"/>
    </row>
    <row r="11" spans="1:6" s="2" customFormat="1" x14ac:dyDescent="0.25">
      <c r="A11" s="10"/>
      <c r="B11" s="10"/>
      <c r="C11" s="10"/>
      <c r="D11" s="10"/>
      <c r="E11" s="10"/>
      <c r="F11" s="47"/>
    </row>
    <row r="12" spans="1:6" x14ac:dyDescent="0.25">
      <c r="A12" s="10">
        <v>2</v>
      </c>
      <c r="B12" s="13" t="s">
        <v>46</v>
      </c>
      <c r="C12" s="14"/>
      <c r="D12" s="15"/>
      <c r="E12" s="15"/>
      <c r="F12" s="50"/>
    </row>
    <row r="13" spans="1:6" ht="45" x14ac:dyDescent="0.25">
      <c r="A13" s="12">
        <v>2.1</v>
      </c>
      <c r="B13" s="16" t="s">
        <v>36</v>
      </c>
      <c r="C13" s="17" t="s">
        <v>7</v>
      </c>
      <c r="D13" s="17">
        <v>1</v>
      </c>
      <c r="E13" s="15"/>
      <c r="F13" s="50"/>
    </row>
    <row r="14" spans="1:6" x14ac:dyDescent="0.25">
      <c r="A14" s="15"/>
      <c r="B14" s="15"/>
      <c r="C14" s="14"/>
      <c r="D14" s="15"/>
      <c r="E14" s="15"/>
      <c r="F14" s="50"/>
    </row>
    <row r="15" spans="1:6" x14ac:dyDescent="0.25">
      <c r="A15" s="43">
        <v>3</v>
      </c>
      <c r="B15" s="13" t="s">
        <v>47</v>
      </c>
      <c r="C15" s="14"/>
      <c r="D15" s="15"/>
      <c r="E15" s="15"/>
      <c r="F15" s="50"/>
    </row>
    <row r="16" spans="1:6" x14ac:dyDescent="0.25">
      <c r="A16" s="43"/>
      <c r="B16" s="82" t="s">
        <v>68</v>
      </c>
      <c r="C16" s="14"/>
      <c r="D16" s="15"/>
      <c r="E16" s="15"/>
      <c r="F16" s="50"/>
    </row>
    <row r="17" spans="1:6" ht="30" x14ac:dyDescent="0.25">
      <c r="A17" s="12">
        <v>3.1</v>
      </c>
      <c r="B17" s="11" t="s">
        <v>37</v>
      </c>
      <c r="C17" s="14" t="s">
        <v>8</v>
      </c>
      <c r="D17" s="72">
        <f>0.4*0.2*32.5</f>
        <v>2.6000000000000005</v>
      </c>
      <c r="E17" s="15"/>
      <c r="F17" s="50"/>
    </row>
    <row r="18" spans="1:6" x14ac:dyDescent="0.25">
      <c r="A18" s="12">
        <v>3.2</v>
      </c>
      <c r="B18" s="11" t="s">
        <v>38</v>
      </c>
      <c r="C18" s="14" t="s">
        <v>8</v>
      </c>
      <c r="D18" s="72">
        <f>0.3*0.3*0.9*12</f>
        <v>0.97199999999999998</v>
      </c>
      <c r="E18" s="15"/>
      <c r="F18" s="50"/>
    </row>
    <row r="19" spans="1:6" x14ac:dyDescent="0.25">
      <c r="A19" s="12">
        <v>3.3</v>
      </c>
      <c r="B19" s="11" t="s">
        <v>39</v>
      </c>
      <c r="C19" s="14" t="s">
        <v>8</v>
      </c>
      <c r="D19" s="72">
        <f>41.7*0.6</f>
        <v>25.02</v>
      </c>
      <c r="E19" s="15"/>
      <c r="F19" s="50"/>
    </row>
    <row r="20" spans="1:6" x14ac:dyDescent="0.25">
      <c r="A20" s="12">
        <v>3.4</v>
      </c>
      <c r="B20" s="11" t="s">
        <v>40</v>
      </c>
      <c r="C20" s="14" t="s">
        <v>9</v>
      </c>
      <c r="D20" s="72">
        <v>41.7</v>
      </c>
      <c r="E20" s="15"/>
      <c r="F20" s="50"/>
    </row>
    <row r="21" spans="1:6" x14ac:dyDescent="0.25">
      <c r="A21" s="43"/>
      <c r="B21" s="82" t="s">
        <v>75</v>
      </c>
      <c r="C21" s="14"/>
      <c r="D21" s="15"/>
      <c r="E21" s="15"/>
      <c r="F21" s="50"/>
    </row>
    <row r="22" spans="1:6" ht="30" x14ac:dyDescent="0.25">
      <c r="A22" s="12">
        <v>3.5</v>
      </c>
      <c r="B22" s="11" t="s">
        <v>37</v>
      </c>
      <c r="C22" s="14" t="s">
        <v>8</v>
      </c>
      <c r="D22" s="72">
        <f>0.4*0.2*26.5</f>
        <v>2.1200000000000006</v>
      </c>
      <c r="E22" s="15"/>
      <c r="F22" s="50"/>
    </row>
    <row r="23" spans="1:6" x14ac:dyDescent="0.25">
      <c r="A23" s="12">
        <v>3.6</v>
      </c>
      <c r="B23" s="11" t="s">
        <v>38</v>
      </c>
      <c r="C23" s="14" t="s">
        <v>8</v>
      </c>
      <c r="D23" s="72">
        <f>0.3*0.3*0.9*8</f>
        <v>0.64800000000000002</v>
      </c>
      <c r="E23" s="15"/>
      <c r="F23" s="50"/>
    </row>
    <row r="24" spans="1:6" x14ac:dyDescent="0.25">
      <c r="A24" s="12">
        <v>3.7</v>
      </c>
      <c r="B24" s="11" t="s">
        <v>39</v>
      </c>
      <c r="C24" s="14" t="s">
        <v>8</v>
      </c>
      <c r="D24" s="72">
        <f>43*0.6</f>
        <v>25.8</v>
      </c>
      <c r="E24" s="15"/>
      <c r="F24" s="50"/>
    </row>
    <row r="25" spans="1:6" x14ac:dyDescent="0.25">
      <c r="A25" s="12">
        <v>3.8</v>
      </c>
      <c r="B25" s="11" t="s">
        <v>40</v>
      </c>
      <c r="C25" s="14" t="s">
        <v>9</v>
      </c>
      <c r="D25" s="72">
        <v>43</v>
      </c>
      <c r="E25" s="15"/>
      <c r="F25" s="50"/>
    </row>
    <row r="26" spans="1:6" x14ac:dyDescent="0.25">
      <c r="A26" s="43"/>
      <c r="B26" s="82" t="s">
        <v>69</v>
      </c>
      <c r="C26" s="14"/>
      <c r="D26" s="15"/>
      <c r="E26" s="15"/>
      <c r="F26" s="50"/>
    </row>
    <row r="27" spans="1:6" ht="30" x14ac:dyDescent="0.25">
      <c r="A27" s="12">
        <v>3.9</v>
      </c>
      <c r="B27" s="11" t="s">
        <v>37</v>
      </c>
      <c r="C27" s="14" t="s">
        <v>8</v>
      </c>
      <c r="D27" s="72">
        <f>0.4*0.2*26.5</f>
        <v>2.1200000000000006</v>
      </c>
      <c r="E27" s="15"/>
      <c r="F27" s="50"/>
    </row>
    <row r="28" spans="1:6" x14ac:dyDescent="0.25">
      <c r="A28" s="12">
        <v>3.11</v>
      </c>
      <c r="B28" s="11" t="s">
        <v>38</v>
      </c>
      <c r="C28" s="14" t="s">
        <v>8</v>
      </c>
      <c r="D28" s="72">
        <f>0.3*0.3*0.9*8</f>
        <v>0.64800000000000002</v>
      </c>
      <c r="E28" s="15"/>
      <c r="F28" s="50"/>
    </row>
    <row r="29" spans="1:6" x14ac:dyDescent="0.25">
      <c r="A29" s="12">
        <v>3.12</v>
      </c>
      <c r="B29" s="11" t="s">
        <v>39</v>
      </c>
      <c r="C29" s="14" t="s">
        <v>8</v>
      </c>
      <c r="D29" s="72">
        <f>43*0.6</f>
        <v>25.8</v>
      </c>
      <c r="E29" s="15"/>
      <c r="F29" s="50"/>
    </row>
    <row r="30" spans="1:6" x14ac:dyDescent="0.25">
      <c r="A30" s="12">
        <v>3.13</v>
      </c>
      <c r="B30" s="11" t="s">
        <v>40</v>
      </c>
      <c r="C30" s="14" t="s">
        <v>9</v>
      </c>
      <c r="D30" s="72">
        <v>43</v>
      </c>
      <c r="E30" s="15"/>
      <c r="F30" s="50"/>
    </row>
    <row r="31" spans="1:6" x14ac:dyDescent="0.25">
      <c r="A31" s="43"/>
      <c r="B31" s="73"/>
      <c r="C31" s="14"/>
      <c r="D31" s="72"/>
      <c r="E31" s="15"/>
      <c r="F31" s="50"/>
    </row>
    <row r="32" spans="1:6" x14ac:dyDescent="0.25">
      <c r="A32" s="43">
        <v>4</v>
      </c>
      <c r="B32" s="18" t="s">
        <v>48</v>
      </c>
      <c r="C32" s="14"/>
      <c r="D32" s="15"/>
      <c r="E32" s="15"/>
      <c r="F32" s="50"/>
    </row>
    <row r="33" spans="1:6" x14ac:dyDescent="0.25">
      <c r="A33" s="43"/>
      <c r="B33" s="83" t="s">
        <v>68</v>
      </c>
      <c r="C33" s="14"/>
      <c r="D33" s="15"/>
      <c r="E33" s="15"/>
      <c r="F33" s="50"/>
    </row>
    <row r="34" spans="1:6" ht="30" x14ac:dyDescent="0.25">
      <c r="A34" s="12">
        <v>4.0999999999999996</v>
      </c>
      <c r="B34" s="11" t="s">
        <v>74</v>
      </c>
      <c r="C34" s="17" t="s">
        <v>8</v>
      </c>
      <c r="D34" s="75">
        <f>0.075*41.7</f>
        <v>3.1274999999999999</v>
      </c>
      <c r="E34" s="15"/>
      <c r="F34" s="50"/>
    </row>
    <row r="35" spans="1:6" ht="30" x14ac:dyDescent="0.25">
      <c r="A35" s="12">
        <v>4.2</v>
      </c>
      <c r="B35" s="77" t="s">
        <v>41</v>
      </c>
      <c r="C35" s="32" t="s">
        <v>8</v>
      </c>
      <c r="D35" s="33">
        <f>0.3*0.3*0.7*12</f>
        <v>0.75600000000000001</v>
      </c>
      <c r="E35" s="15"/>
      <c r="F35" s="50"/>
    </row>
    <row r="36" spans="1:6" x14ac:dyDescent="0.25">
      <c r="A36" s="43"/>
      <c r="B36" s="82" t="s">
        <v>75</v>
      </c>
      <c r="C36" s="14"/>
      <c r="D36" s="15"/>
      <c r="E36" s="15"/>
      <c r="F36" s="50"/>
    </row>
    <row r="37" spans="1:6" ht="30" x14ac:dyDescent="0.25">
      <c r="A37" s="12">
        <v>4.3</v>
      </c>
      <c r="B37" s="11" t="s">
        <v>74</v>
      </c>
      <c r="C37" s="17" t="s">
        <v>8</v>
      </c>
      <c r="D37" s="75">
        <f>0.075*43</f>
        <v>3.2250000000000001</v>
      </c>
      <c r="E37" s="15"/>
      <c r="F37" s="50"/>
    </row>
    <row r="38" spans="1:6" ht="30" x14ac:dyDescent="0.25">
      <c r="A38" s="12">
        <v>4.4000000000000004</v>
      </c>
      <c r="B38" s="77" t="s">
        <v>41</v>
      </c>
      <c r="C38" s="32" t="s">
        <v>8</v>
      </c>
      <c r="D38" s="33">
        <f>0.3*0.3*0.7*8</f>
        <v>0.504</v>
      </c>
      <c r="E38" s="15"/>
      <c r="F38" s="50"/>
    </row>
    <row r="39" spans="1:6" x14ac:dyDescent="0.25">
      <c r="A39" s="43"/>
      <c r="B39" s="83" t="s">
        <v>69</v>
      </c>
      <c r="C39" s="14"/>
      <c r="D39" s="15"/>
      <c r="E39" s="15"/>
      <c r="F39" s="50"/>
    </row>
    <row r="40" spans="1:6" ht="30" x14ac:dyDescent="0.25">
      <c r="A40" s="12">
        <v>4.5</v>
      </c>
      <c r="B40" s="11" t="s">
        <v>74</v>
      </c>
      <c r="C40" s="17" t="s">
        <v>8</v>
      </c>
      <c r="D40" s="75">
        <f>0.075*43</f>
        <v>3.2250000000000001</v>
      </c>
      <c r="E40" s="15"/>
      <c r="F40" s="50"/>
    </row>
    <row r="41" spans="1:6" ht="30" x14ac:dyDescent="0.25">
      <c r="A41" s="12">
        <v>4.5999999999999996</v>
      </c>
      <c r="B41" s="77" t="s">
        <v>41</v>
      </c>
      <c r="C41" s="32" t="s">
        <v>8</v>
      </c>
      <c r="D41" s="33">
        <f>0.3*0.3*0.7*8</f>
        <v>0.504</v>
      </c>
      <c r="E41" s="15"/>
      <c r="F41" s="50"/>
    </row>
    <row r="42" spans="1:6" x14ac:dyDescent="0.25">
      <c r="A42" s="15"/>
      <c r="B42" s="15"/>
      <c r="C42" s="14"/>
      <c r="D42" s="15"/>
      <c r="E42" s="15"/>
      <c r="F42" s="50"/>
    </row>
    <row r="43" spans="1:6" x14ac:dyDescent="0.25">
      <c r="A43" s="43">
        <v>5</v>
      </c>
      <c r="B43" s="19" t="s">
        <v>49</v>
      </c>
      <c r="C43" s="14"/>
      <c r="D43" s="15"/>
      <c r="E43" s="15"/>
      <c r="F43" s="50"/>
    </row>
    <row r="44" spans="1:6" x14ac:dyDescent="0.25">
      <c r="A44" s="84"/>
      <c r="B44" s="85" t="s">
        <v>68</v>
      </c>
      <c r="C44" s="40"/>
      <c r="D44" s="29"/>
      <c r="E44" s="29"/>
      <c r="F44" s="52"/>
    </row>
    <row r="45" spans="1:6" ht="30" x14ac:dyDescent="0.25">
      <c r="A45" s="40">
        <v>5.0999999999999996</v>
      </c>
      <c r="B45" s="78" t="s">
        <v>55</v>
      </c>
      <c r="C45" s="30" t="s">
        <v>12</v>
      </c>
      <c r="D45" s="30">
        <v>32.5</v>
      </c>
      <c r="E45" s="29"/>
      <c r="F45" s="52"/>
    </row>
    <row r="46" spans="1:6" x14ac:dyDescent="0.25">
      <c r="A46" s="84"/>
      <c r="B46" s="82" t="s">
        <v>75</v>
      </c>
      <c r="C46" s="40"/>
      <c r="D46" s="29"/>
      <c r="E46" s="29"/>
      <c r="F46" s="52"/>
    </row>
    <row r="47" spans="1:6" ht="30" x14ac:dyDescent="0.25">
      <c r="A47" s="40">
        <v>5.2</v>
      </c>
      <c r="B47" s="78" t="s">
        <v>55</v>
      </c>
      <c r="C47" s="30" t="s">
        <v>12</v>
      </c>
      <c r="D47" s="30">
        <v>26.5</v>
      </c>
      <c r="E47" s="29"/>
      <c r="F47" s="52"/>
    </row>
    <row r="48" spans="1:6" x14ac:dyDescent="0.25">
      <c r="A48" s="84"/>
      <c r="B48" s="85" t="s">
        <v>69</v>
      </c>
      <c r="C48" s="40"/>
      <c r="D48" s="29"/>
      <c r="E48" s="29"/>
      <c r="F48" s="52"/>
    </row>
    <row r="49" spans="1:11" ht="30" x14ac:dyDescent="0.25">
      <c r="A49" s="40">
        <v>5.3</v>
      </c>
      <c r="B49" s="78" t="s">
        <v>55</v>
      </c>
      <c r="C49" s="30" t="s">
        <v>12</v>
      </c>
      <c r="D49" s="30">
        <v>26.5</v>
      </c>
      <c r="E49" s="29"/>
      <c r="F49" s="52"/>
    </row>
    <row r="50" spans="1:11" ht="15.75" customHeight="1" x14ac:dyDescent="0.25">
      <c r="A50" s="40"/>
      <c r="B50" s="41"/>
      <c r="C50" s="30"/>
      <c r="D50" s="30"/>
      <c r="E50" s="29"/>
      <c r="F50" s="52"/>
    </row>
    <row r="51" spans="1:11" x14ac:dyDescent="0.25">
      <c r="A51" s="10">
        <v>6</v>
      </c>
      <c r="B51" s="19" t="s">
        <v>50</v>
      </c>
      <c r="C51" s="17"/>
      <c r="D51" s="17"/>
      <c r="E51" s="15"/>
      <c r="F51" s="50"/>
    </row>
    <row r="52" spans="1:11" x14ac:dyDescent="0.25">
      <c r="A52" s="86"/>
      <c r="B52" s="85" t="s">
        <v>68</v>
      </c>
      <c r="C52" s="30"/>
      <c r="D52" s="30"/>
      <c r="E52" s="15"/>
      <c r="F52" s="50"/>
    </row>
    <row r="53" spans="1:11" ht="30" x14ac:dyDescent="0.25">
      <c r="A53" s="30">
        <v>6.1</v>
      </c>
      <c r="B53" s="78" t="s">
        <v>56</v>
      </c>
      <c r="C53" s="30" t="s">
        <v>9</v>
      </c>
      <c r="D53" s="30">
        <f>D45*1*2</f>
        <v>65</v>
      </c>
      <c r="E53" s="15"/>
      <c r="F53" s="50"/>
      <c r="I53" s="70"/>
    </row>
    <row r="54" spans="1:11" x14ac:dyDescent="0.25">
      <c r="A54" s="86"/>
      <c r="B54" s="82" t="s">
        <v>75</v>
      </c>
      <c r="C54" s="30"/>
      <c r="D54" s="30"/>
      <c r="E54" s="15"/>
      <c r="F54" s="50"/>
      <c r="I54" s="70"/>
    </row>
    <row r="55" spans="1:11" ht="30" x14ac:dyDescent="0.25">
      <c r="A55" s="30">
        <v>6.2</v>
      </c>
      <c r="B55" s="78" t="s">
        <v>56</v>
      </c>
      <c r="C55" s="30" t="s">
        <v>9</v>
      </c>
      <c r="D55" s="30">
        <f>D47*1*2</f>
        <v>53</v>
      </c>
      <c r="E55" s="15"/>
      <c r="F55" s="50"/>
      <c r="I55" s="70"/>
    </row>
    <row r="56" spans="1:11" x14ac:dyDescent="0.25">
      <c r="A56" s="86"/>
      <c r="B56" s="85" t="s">
        <v>69</v>
      </c>
      <c r="C56" s="30"/>
      <c r="D56" s="30"/>
      <c r="E56" s="15"/>
      <c r="F56" s="50"/>
      <c r="I56" s="70"/>
    </row>
    <row r="57" spans="1:11" ht="30" x14ac:dyDescent="0.25">
      <c r="A57" s="30">
        <v>6.3</v>
      </c>
      <c r="B57" s="78" t="s">
        <v>56</v>
      </c>
      <c r="C57" s="30" t="s">
        <v>9</v>
      </c>
      <c r="D57" s="30">
        <f>D49*1*2</f>
        <v>53</v>
      </c>
      <c r="E57" s="15"/>
      <c r="F57" s="50"/>
      <c r="I57" s="70"/>
    </row>
    <row r="58" spans="1:11" x14ac:dyDescent="0.25">
      <c r="A58" s="15"/>
      <c r="B58" s="15"/>
      <c r="C58" s="14"/>
      <c r="D58" s="15"/>
      <c r="E58" s="15"/>
      <c r="F58" s="50"/>
    </row>
    <row r="59" spans="1:11" x14ac:dyDescent="0.25">
      <c r="A59" s="44">
        <v>7</v>
      </c>
      <c r="B59" s="35" t="s">
        <v>51</v>
      </c>
      <c r="C59" s="36"/>
      <c r="D59" s="34"/>
      <c r="E59" s="34"/>
      <c r="F59" s="51"/>
      <c r="K59" s="71"/>
    </row>
    <row r="60" spans="1:11" x14ac:dyDescent="0.25">
      <c r="A60" s="44"/>
      <c r="B60" s="87" t="s">
        <v>68</v>
      </c>
      <c r="C60" s="36"/>
      <c r="D60" s="34"/>
      <c r="E60" s="34"/>
      <c r="F60" s="51"/>
      <c r="K60" s="71"/>
    </row>
    <row r="61" spans="1:11" ht="60" x14ac:dyDescent="0.25">
      <c r="A61" s="17">
        <v>7.1</v>
      </c>
      <c r="B61" s="31" t="s">
        <v>16</v>
      </c>
      <c r="C61" s="17" t="s">
        <v>9</v>
      </c>
      <c r="D61" s="17">
        <f>3*12.8</f>
        <v>38.400000000000006</v>
      </c>
      <c r="E61" s="15"/>
      <c r="F61" s="50"/>
    </row>
    <row r="62" spans="1:11" ht="30" x14ac:dyDescent="0.25">
      <c r="A62" s="32">
        <v>7.2</v>
      </c>
      <c r="B62" s="77" t="s">
        <v>17</v>
      </c>
      <c r="C62" s="32" t="s">
        <v>12</v>
      </c>
      <c r="D62" s="33">
        <f>3*13</f>
        <v>39</v>
      </c>
      <c r="E62" s="34"/>
      <c r="F62" s="51"/>
    </row>
    <row r="63" spans="1:11" ht="30" x14ac:dyDescent="0.25">
      <c r="A63" s="17">
        <v>7.3</v>
      </c>
      <c r="B63" s="16" t="s">
        <v>18</v>
      </c>
      <c r="C63" s="17" t="s">
        <v>12</v>
      </c>
      <c r="D63" s="76">
        <f>12.5*5</f>
        <v>62.5</v>
      </c>
      <c r="E63" s="15"/>
      <c r="F63" s="50"/>
    </row>
    <row r="64" spans="1:11" x14ac:dyDescent="0.25">
      <c r="A64" s="37">
        <v>7.4</v>
      </c>
      <c r="B64" s="38" t="s">
        <v>76</v>
      </c>
      <c r="C64" s="37" t="s">
        <v>12</v>
      </c>
      <c r="D64" s="42">
        <v>12.8</v>
      </c>
      <c r="E64" s="39"/>
      <c r="F64" s="53"/>
    </row>
    <row r="65" spans="1:6" x14ac:dyDescent="0.25">
      <c r="A65" s="17">
        <v>7.5</v>
      </c>
      <c r="B65" s="16" t="s">
        <v>62</v>
      </c>
      <c r="C65" s="17" t="s">
        <v>61</v>
      </c>
      <c r="D65" s="76">
        <v>2</v>
      </c>
      <c r="E65" s="15"/>
      <c r="F65" s="50"/>
    </row>
    <row r="66" spans="1:6" x14ac:dyDescent="0.25">
      <c r="A66" s="44"/>
      <c r="B66" s="82" t="s">
        <v>75</v>
      </c>
      <c r="C66" s="36"/>
      <c r="D66" s="34"/>
      <c r="E66" s="34"/>
      <c r="F66" s="51"/>
    </row>
    <row r="67" spans="1:6" ht="60" x14ac:dyDescent="0.25">
      <c r="A67" s="17">
        <v>7.6</v>
      </c>
      <c r="B67" s="31" t="s">
        <v>16</v>
      </c>
      <c r="C67" s="17" t="s">
        <v>9</v>
      </c>
      <c r="D67" s="17">
        <f>5.7*7.7</f>
        <v>43.89</v>
      </c>
      <c r="E67" s="15"/>
      <c r="F67" s="50"/>
    </row>
    <row r="68" spans="1:6" ht="30" x14ac:dyDescent="0.25">
      <c r="A68" s="32">
        <v>7.7</v>
      </c>
      <c r="B68" s="77" t="s">
        <v>17</v>
      </c>
      <c r="C68" s="32" t="s">
        <v>12</v>
      </c>
      <c r="D68" s="33">
        <f>5.7*9</f>
        <v>51.300000000000004</v>
      </c>
      <c r="E68" s="34"/>
      <c r="F68" s="51"/>
    </row>
    <row r="69" spans="1:6" ht="30" x14ac:dyDescent="0.25">
      <c r="A69" s="17">
        <v>7.8</v>
      </c>
      <c r="B69" s="16" t="s">
        <v>18</v>
      </c>
      <c r="C69" s="17" t="s">
        <v>12</v>
      </c>
      <c r="D69" s="76">
        <f>7.7*10</f>
        <v>77</v>
      </c>
      <c r="E69" s="15"/>
      <c r="F69" s="50"/>
    </row>
    <row r="70" spans="1:6" ht="30" x14ac:dyDescent="0.25">
      <c r="A70" s="37">
        <v>7.9</v>
      </c>
      <c r="B70" s="38" t="s">
        <v>42</v>
      </c>
      <c r="C70" s="37" t="s">
        <v>12</v>
      </c>
      <c r="D70" s="42">
        <f>7.7*2</f>
        <v>15.4</v>
      </c>
      <c r="E70" s="39"/>
      <c r="F70" s="53"/>
    </row>
    <row r="71" spans="1:6" x14ac:dyDescent="0.25">
      <c r="A71" s="89">
        <v>7.1</v>
      </c>
      <c r="B71" s="16" t="s">
        <v>62</v>
      </c>
      <c r="C71" s="17" t="s">
        <v>61</v>
      </c>
      <c r="D71" s="76">
        <v>4</v>
      </c>
      <c r="E71" s="15"/>
      <c r="F71" s="50"/>
    </row>
    <row r="72" spans="1:6" x14ac:dyDescent="0.25">
      <c r="A72" s="44"/>
      <c r="B72" s="82" t="s">
        <v>69</v>
      </c>
      <c r="C72" s="36"/>
      <c r="D72" s="34"/>
      <c r="E72" s="34"/>
      <c r="F72" s="51"/>
    </row>
    <row r="73" spans="1:6" ht="60" x14ac:dyDescent="0.25">
      <c r="A73" s="17">
        <v>7.11</v>
      </c>
      <c r="B73" s="31" t="s">
        <v>16</v>
      </c>
      <c r="C73" s="17" t="s">
        <v>9</v>
      </c>
      <c r="D73" s="17">
        <f>5.7*7.7</f>
        <v>43.89</v>
      </c>
      <c r="E73" s="15"/>
      <c r="F73" s="50"/>
    </row>
    <row r="74" spans="1:6" ht="30" x14ac:dyDescent="0.25">
      <c r="A74" s="32">
        <v>7.12</v>
      </c>
      <c r="B74" s="77" t="s">
        <v>17</v>
      </c>
      <c r="C74" s="32" t="s">
        <v>12</v>
      </c>
      <c r="D74" s="33">
        <f>5.7*9</f>
        <v>51.300000000000004</v>
      </c>
      <c r="E74" s="34"/>
      <c r="F74" s="51"/>
    </row>
    <row r="75" spans="1:6" ht="30" x14ac:dyDescent="0.25">
      <c r="A75" s="17">
        <v>7.13</v>
      </c>
      <c r="B75" s="16" t="s">
        <v>18</v>
      </c>
      <c r="C75" s="17" t="s">
        <v>12</v>
      </c>
      <c r="D75" s="76">
        <f>7.7*10</f>
        <v>77</v>
      </c>
      <c r="E75" s="15"/>
      <c r="F75" s="50"/>
    </row>
    <row r="76" spans="1:6" ht="30" x14ac:dyDescent="0.25">
      <c r="A76" s="37">
        <v>7.14</v>
      </c>
      <c r="B76" s="38" t="s">
        <v>42</v>
      </c>
      <c r="C76" s="37" t="s">
        <v>12</v>
      </c>
      <c r="D76" s="42">
        <f>7.7*2</f>
        <v>15.4</v>
      </c>
      <c r="E76" s="39"/>
      <c r="F76" s="53"/>
    </row>
    <row r="77" spans="1:6" x14ac:dyDescent="0.25">
      <c r="A77" s="17">
        <v>7.15</v>
      </c>
      <c r="B77" s="16" t="s">
        <v>62</v>
      </c>
      <c r="C77" s="17" t="s">
        <v>61</v>
      </c>
      <c r="D77" s="76">
        <v>4</v>
      </c>
      <c r="E77" s="15"/>
      <c r="F77" s="50"/>
    </row>
    <row r="78" spans="1:6" x14ac:dyDescent="0.25">
      <c r="A78" s="37"/>
      <c r="B78" s="38"/>
      <c r="C78" s="37"/>
      <c r="D78" s="42"/>
      <c r="E78" s="39"/>
      <c r="F78" s="53"/>
    </row>
    <row r="79" spans="1:6" x14ac:dyDescent="0.25">
      <c r="A79" s="43">
        <v>8</v>
      </c>
      <c r="B79" s="19" t="s">
        <v>52</v>
      </c>
      <c r="C79" s="14"/>
      <c r="D79" s="15"/>
      <c r="E79" s="15"/>
      <c r="F79" s="50"/>
    </row>
    <row r="80" spans="1:6" x14ac:dyDescent="0.25">
      <c r="A80" s="84"/>
      <c r="B80" s="85" t="s">
        <v>68</v>
      </c>
      <c r="C80" s="40"/>
      <c r="D80" s="29"/>
      <c r="E80" s="29"/>
      <c r="F80" s="52"/>
    </row>
    <row r="81" spans="1:6" ht="60" x14ac:dyDescent="0.25">
      <c r="A81" s="30">
        <v>8.1</v>
      </c>
      <c r="B81" s="79" t="s">
        <v>57</v>
      </c>
      <c r="C81" s="30" t="s">
        <v>43</v>
      </c>
      <c r="D81" s="30">
        <v>6</v>
      </c>
      <c r="E81" s="29"/>
      <c r="F81" s="52"/>
    </row>
    <row r="82" spans="1:6" ht="28.5" customHeight="1" x14ac:dyDescent="0.25">
      <c r="A82" s="30">
        <v>8.1999999999999993</v>
      </c>
      <c r="B82" s="79" t="s">
        <v>44</v>
      </c>
      <c r="C82" s="30" t="s">
        <v>12</v>
      </c>
      <c r="D82" s="30">
        <f>12.2*2</f>
        <v>24.4</v>
      </c>
      <c r="E82" s="29"/>
      <c r="F82" s="52"/>
    </row>
    <row r="83" spans="1:6" x14ac:dyDescent="0.25">
      <c r="A83" s="30">
        <v>8.3000000000000007</v>
      </c>
      <c r="B83" s="80" t="s">
        <v>59</v>
      </c>
      <c r="C83" s="30" t="s">
        <v>7</v>
      </c>
      <c r="D83" s="30">
        <v>1</v>
      </c>
      <c r="E83" s="29"/>
      <c r="F83" s="52"/>
    </row>
    <row r="84" spans="1:6" x14ac:dyDescent="0.25">
      <c r="A84" s="84"/>
      <c r="B84" s="82" t="s">
        <v>75</v>
      </c>
      <c r="C84" s="40"/>
      <c r="D84" s="29"/>
      <c r="E84" s="29"/>
      <c r="F84" s="52"/>
    </row>
    <row r="85" spans="1:6" ht="60" x14ac:dyDescent="0.25">
      <c r="A85" s="30">
        <v>8.4</v>
      </c>
      <c r="B85" s="79" t="s">
        <v>57</v>
      </c>
      <c r="C85" s="30" t="s">
        <v>43</v>
      </c>
      <c r="D85" s="30">
        <v>4</v>
      </c>
      <c r="E85" s="29"/>
      <c r="F85" s="52"/>
    </row>
    <row r="86" spans="1:6" ht="32.25" customHeight="1" x14ac:dyDescent="0.25">
      <c r="A86" s="30">
        <v>8.5</v>
      </c>
      <c r="B86" s="79" t="s">
        <v>44</v>
      </c>
      <c r="C86" s="30" t="s">
        <v>12</v>
      </c>
      <c r="D86" s="30">
        <f>7.7*3</f>
        <v>23.1</v>
      </c>
      <c r="E86" s="29"/>
      <c r="F86" s="52"/>
    </row>
    <row r="87" spans="1:6" x14ac:dyDescent="0.25">
      <c r="A87" s="30">
        <v>8.6</v>
      </c>
      <c r="B87" s="80" t="s">
        <v>59</v>
      </c>
      <c r="C87" s="30" t="s">
        <v>7</v>
      </c>
      <c r="D87" s="30">
        <v>1</v>
      </c>
      <c r="E87" s="29"/>
      <c r="F87" s="52"/>
    </row>
    <row r="88" spans="1:6" x14ac:dyDescent="0.25">
      <c r="A88" s="84"/>
      <c r="B88" s="82" t="s">
        <v>69</v>
      </c>
      <c r="C88" s="40"/>
      <c r="D88" s="29"/>
      <c r="E88" s="29"/>
      <c r="F88" s="52"/>
    </row>
    <row r="89" spans="1:6" ht="60" x14ac:dyDescent="0.25">
      <c r="A89" s="30">
        <v>8.6999999999999993</v>
      </c>
      <c r="B89" s="79" t="s">
        <v>57</v>
      </c>
      <c r="C89" s="30" t="s">
        <v>43</v>
      </c>
      <c r="D89" s="30">
        <v>4</v>
      </c>
      <c r="E89" s="29"/>
      <c r="F89" s="52"/>
    </row>
    <row r="90" spans="1:6" ht="30" customHeight="1" x14ac:dyDescent="0.25">
      <c r="A90" s="30">
        <v>8.8000000000000007</v>
      </c>
      <c r="B90" s="79" t="s">
        <v>44</v>
      </c>
      <c r="C90" s="30" t="s">
        <v>12</v>
      </c>
      <c r="D90" s="30">
        <f>7.7*3</f>
        <v>23.1</v>
      </c>
      <c r="E90" s="29"/>
      <c r="F90" s="52"/>
    </row>
    <row r="91" spans="1:6" x14ac:dyDescent="0.25">
      <c r="A91" s="30">
        <v>8.9</v>
      </c>
      <c r="B91" s="80" t="s">
        <v>59</v>
      </c>
      <c r="C91" s="30" t="s">
        <v>7</v>
      </c>
      <c r="D91" s="30">
        <v>1</v>
      </c>
      <c r="E91" s="29"/>
      <c r="F91" s="52"/>
    </row>
    <row r="92" spans="1:6" x14ac:dyDescent="0.25">
      <c r="A92" s="30"/>
      <c r="B92" s="74"/>
      <c r="C92" s="30"/>
      <c r="D92" s="30"/>
      <c r="E92" s="29"/>
      <c r="F92" s="52"/>
    </row>
    <row r="93" spans="1:6" x14ac:dyDescent="0.25">
      <c r="A93" s="43">
        <v>9</v>
      </c>
      <c r="B93" s="19" t="s">
        <v>53</v>
      </c>
      <c r="C93" s="14"/>
      <c r="D93" s="15"/>
      <c r="E93" s="15"/>
      <c r="F93" s="50"/>
    </row>
    <row r="94" spans="1:6" x14ac:dyDescent="0.25">
      <c r="A94" s="43"/>
      <c r="B94" s="88" t="s">
        <v>68</v>
      </c>
      <c r="C94" s="14"/>
      <c r="D94" s="15"/>
      <c r="E94" s="15"/>
      <c r="F94" s="50"/>
    </row>
    <row r="95" spans="1:6" ht="62.25" customHeight="1" x14ac:dyDescent="0.25">
      <c r="A95" s="17">
        <v>9.1</v>
      </c>
      <c r="B95" s="16" t="s">
        <v>72</v>
      </c>
      <c r="C95" s="17" t="s">
        <v>7</v>
      </c>
      <c r="D95" s="17">
        <v>1</v>
      </c>
      <c r="E95" s="15"/>
      <c r="F95" s="50"/>
    </row>
    <row r="96" spans="1:6" ht="30" x14ac:dyDescent="0.25">
      <c r="A96" s="17">
        <v>9.1999999999999993</v>
      </c>
      <c r="B96" s="31" t="s">
        <v>60</v>
      </c>
      <c r="C96" s="17" t="s">
        <v>0</v>
      </c>
      <c r="D96" s="17">
        <v>5</v>
      </c>
      <c r="E96" s="15"/>
      <c r="F96" s="50"/>
    </row>
    <row r="97" spans="1:6" ht="60" x14ac:dyDescent="0.25">
      <c r="A97" s="17">
        <v>9.3000000000000007</v>
      </c>
      <c r="B97" s="31" t="s">
        <v>63</v>
      </c>
      <c r="C97" s="17" t="s">
        <v>7</v>
      </c>
      <c r="D97" s="17">
        <v>1</v>
      </c>
      <c r="E97" s="15"/>
      <c r="F97" s="50"/>
    </row>
    <row r="98" spans="1:6" ht="45" x14ac:dyDescent="0.25">
      <c r="A98" s="30">
        <v>9.4</v>
      </c>
      <c r="B98" s="81" t="s">
        <v>65</v>
      </c>
      <c r="C98" s="30" t="s">
        <v>7</v>
      </c>
      <c r="D98" s="30">
        <v>1</v>
      </c>
      <c r="E98" s="29"/>
      <c r="F98" s="52"/>
    </row>
    <row r="99" spans="1:6" ht="30" x14ac:dyDescent="0.25">
      <c r="A99" s="30">
        <v>9.5</v>
      </c>
      <c r="B99" s="81" t="s">
        <v>77</v>
      </c>
      <c r="C99" s="30" t="s">
        <v>7</v>
      </c>
      <c r="D99" s="30">
        <v>1</v>
      </c>
      <c r="E99" s="29"/>
      <c r="F99" s="52"/>
    </row>
    <row r="100" spans="1:6" x14ac:dyDescent="0.25">
      <c r="A100" s="43"/>
      <c r="B100" s="82" t="s">
        <v>75</v>
      </c>
      <c r="C100" s="14"/>
      <c r="D100" s="15"/>
      <c r="E100" s="15"/>
      <c r="F100" s="50"/>
    </row>
    <row r="101" spans="1:6" ht="60" x14ac:dyDescent="0.25">
      <c r="A101" s="17">
        <v>9.6</v>
      </c>
      <c r="B101" s="16" t="s">
        <v>72</v>
      </c>
      <c r="C101" s="17" t="s">
        <v>7</v>
      </c>
      <c r="D101" s="17">
        <v>1</v>
      </c>
      <c r="E101" s="15"/>
      <c r="F101" s="50"/>
    </row>
    <row r="102" spans="1:6" ht="30" x14ac:dyDescent="0.25">
      <c r="A102" s="17">
        <v>9.6999999999999993</v>
      </c>
      <c r="B102" s="31" t="s">
        <v>60</v>
      </c>
      <c r="C102" s="17" t="s">
        <v>0</v>
      </c>
      <c r="D102" s="17">
        <v>5</v>
      </c>
      <c r="E102" s="15"/>
      <c r="F102" s="50"/>
    </row>
    <row r="103" spans="1:6" ht="60" x14ac:dyDescent="0.25">
      <c r="A103" s="17">
        <v>9.8000000000000007</v>
      </c>
      <c r="B103" s="31" t="s">
        <v>63</v>
      </c>
      <c r="C103" s="17" t="s">
        <v>7</v>
      </c>
      <c r="D103" s="17">
        <v>1</v>
      </c>
      <c r="E103" s="15"/>
      <c r="F103" s="50"/>
    </row>
    <row r="104" spans="1:6" ht="45" x14ac:dyDescent="0.25">
      <c r="A104" s="30">
        <v>9.9</v>
      </c>
      <c r="B104" s="81" t="s">
        <v>65</v>
      </c>
      <c r="C104" s="30" t="s">
        <v>7</v>
      </c>
      <c r="D104" s="30">
        <v>1</v>
      </c>
      <c r="E104" s="29"/>
      <c r="F104" s="52"/>
    </row>
    <row r="105" spans="1:6" ht="30" x14ac:dyDescent="0.25">
      <c r="A105" s="90">
        <v>9.1</v>
      </c>
      <c r="B105" s="81" t="s">
        <v>77</v>
      </c>
      <c r="C105" s="30" t="s">
        <v>7</v>
      </c>
      <c r="D105" s="30">
        <v>1</v>
      </c>
      <c r="E105" s="29"/>
      <c r="F105" s="52"/>
    </row>
    <row r="106" spans="1:6" x14ac:dyDescent="0.25">
      <c r="A106" s="43"/>
      <c r="B106" s="82" t="s">
        <v>69</v>
      </c>
      <c r="C106" s="14"/>
      <c r="D106" s="15"/>
      <c r="E106" s="15"/>
      <c r="F106" s="50"/>
    </row>
    <row r="107" spans="1:6" ht="60" x14ac:dyDescent="0.25">
      <c r="A107" s="17">
        <v>9.11</v>
      </c>
      <c r="B107" s="16" t="s">
        <v>72</v>
      </c>
      <c r="C107" s="17" t="s">
        <v>7</v>
      </c>
      <c r="D107" s="17">
        <v>1</v>
      </c>
      <c r="E107" s="15"/>
      <c r="F107" s="50"/>
    </row>
    <row r="108" spans="1:6" ht="30" x14ac:dyDescent="0.25">
      <c r="A108" s="17">
        <v>9.1199999999999992</v>
      </c>
      <c r="B108" s="31" t="s">
        <v>60</v>
      </c>
      <c r="C108" s="17" t="s">
        <v>0</v>
      </c>
      <c r="D108" s="17">
        <v>5</v>
      </c>
      <c r="E108" s="15"/>
      <c r="F108" s="50"/>
    </row>
    <row r="109" spans="1:6" ht="60" x14ac:dyDescent="0.25">
      <c r="A109" s="17">
        <v>9.1300000000000008</v>
      </c>
      <c r="B109" s="31" t="s">
        <v>63</v>
      </c>
      <c r="C109" s="17" t="s">
        <v>7</v>
      </c>
      <c r="D109" s="17">
        <v>1</v>
      </c>
      <c r="E109" s="15"/>
      <c r="F109" s="50"/>
    </row>
    <row r="110" spans="1:6" ht="45" x14ac:dyDescent="0.25">
      <c r="A110" s="30">
        <v>9.14</v>
      </c>
      <c r="B110" s="81" t="s">
        <v>65</v>
      </c>
      <c r="C110" s="30" t="s">
        <v>7</v>
      </c>
      <c r="D110" s="30">
        <v>1</v>
      </c>
      <c r="E110" s="29"/>
      <c r="F110" s="52"/>
    </row>
    <row r="111" spans="1:6" ht="30" x14ac:dyDescent="0.25">
      <c r="A111" s="30">
        <v>9.15</v>
      </c>
      <c r="B111" s="81" t="s">
        <v>77</v>
      </c>
      <c r="C111" s="30" t="s">
        <v>7</v>
      </c>
      <c r="D111" s="30">
        <v>1</v>
      </c>
      <c r="E111" s="29"/>
      <c r="F111" s="52"/>
    </row>
    <row r="112" spans="1:6" x14ac:dyDescent="0.25">
      <c r="A112" s="30"/>
      <c r="B112" s="74"/>
      <c r="C112" s="30"/>
      <c r="D112" s="30"/>
      <c r="E112" s="29"/>
      <c r="F112" s="52"/>
    </row>
    <row r="113" spans="1:6" x14ac:dyDescent="0.25">
      <c r="A113" s="43">
        <v>10</v>
      </c>
      <c r="B113" s="13" t="s">
        <v>54</v>
      </c>
      <c r="C113" s="14"/>
      <c r="D113" s="15"/>
      <c r="E113" s="15"/>
      <c r="F113" s="50"/>
    </row>
    <row r="114" spans="1:6" x14ac:dyDescent="0.25">
      <c r="A114" s="43"/>
      <c r="B114" s="82" t="s">
        <v>68</v>
      </c>
      <c r="C114" s="14"/>
      <c r="D114" s="15"/>
      <c r="E114" s="15"/>
      <c r="F114" s="50"/>
    </row>
    <row r="115" spans="1:6" ht="45" x14ac:dyDescent="0.25">
      <c r="A115" s="17">
        <v>10.1</v>
      </c>
      <c r="B115" s="31" t="s">
        <v>58</v>
      </c>
      <c r="C115" s="17" t="s">
        <v>7</v>
      </c>
      <c r="D115" s="17">
        <v>1</v>
      </c>
      <c r="E115" s="15"/>
      <c r="F115" s="50"/>
    </row>
    <row r="116" spans="1:6" ht="33.75" customHeight="1" x14ac:dyDescent="0.25">
      <c r="A116" s="17">
        <v>10.199999999999999</v>
      </c>
      <c r="B116" s="31" t="s">
        <v>73</v>
      </c>
      <c r="C116" s="17" t="s">
        <v>9</v>
      </c>
      <c r="D116" s="17">
        <v>43</v>
      </c>
      <c r="E116" s="15"/>
      <c r="F116" s="50"/>
    </row>
    <row r="117" spans="1:6" ht="30" x14ac:dyDescent="0.25">
      <c r="A117" s="17">
        <v>10.3</v>
      </c>
      <c r="B117" s="31" t="s">
        <v>64</v>
      </c>
      <c r="C117" s="17" t="s">
        <v>7</v>
      </c>
      <c r="D117" s="17">
        <v>1</v>
      </c>
      <c r="E117" s="15"/>
      <c r="F117" s="50"/>
    </row>
    <row r="118" spans="1:6" ht="30" x14ac:dyDescent="0.25">
      <c r="A118" s="32">
        <v>10.4</v>
      </c>
      <c r="B118" s="91" t="s">
        <v>70</v>
      </c>
      <c r="C118" s="32" t="s">
        <v>7</v>
      </c>
      <c r="D118" s="32">
        <v>1</v>
      </c>
      <c r="E118" s="34"/>
      <c r="F118" s="51"/>
    </row>
    <row r="119" spans="1:6" x14ac:dyDescent="0.25">
      <c r="A119" s="44"/>
      <c r="B119" s="82" t="s">
        <v>75</v>
      </c>
      <c r="C119" s="36"/>
      <c r="D119" s="34"/>
      <c r="E119" s="34"/>
      <c r="F119" s="51"/>
    </row>
    <row r="120" spans="1:6" ht="45" x14ac:dyDescent="0.25">
      <c r="A120" s="17">
        <v>10.5</v>
      </c>
      <c r="B120" s="31" t="s">
        <v>58</v>
      </c>
      <c r="C120" s="17" t="s">
        <v>7</v>
      </c>
      <c r="D120" s="17">
        <v>1</v>
      </c>
      <c r="E120" s="15"/>
      <c r="F120" s="50"/>
    </row>
    <row r="121" spans="1:6" ht="37.5" customHeight="1" x14ac:dyDescent="0.25">
      <c r="A121" s="17">
        <v>10.6</v>
      </c>
      <c r="B121" s="31" t="s">
        <v>73</v>
      </c>
      <c r="C121" s="17" t="s">
        <v>9</v>
      </c>
      <c r="D121" s="17">
        <v>43</v>
      </c>
      <c r="E121" s="15"/>
      <c r="F121" s="50"/>
    </row>
    <row r="122" spans="1:6" ht="30" x14ac:dyDescent="0.25">
      <c r="A122" s="17">
        <v>10.7</v>
      </c>
      <c r="B122" s="31" t="s">
        <v>64</v>
      </c>
      <c r="C122" s="17" t="s">
        <v>7</v>
      </c>
      <c r="D122" s="17">
        <v>1</v>
      </c>
      <c r="E122" s="15"/>
      <c r="F122" s="50"/>
    </row>
    <row r="123" spans="1:6" ht="30" x14ac:dyDescent="0.25">
      <c r="A123" s="32">
        <v>10.8</v>
      </c>
      <c r="B123" s="91" t="s">
        <v>71</v>
      </c>
      <c r="C123" s="32" t="s">
        <v>7</v>
      </c>
      <c r="D123" s="32">
        <v>1</v>
      </c>
      <c r="E123" s="34"/>
      <c r="F123" s="51"/>
    </row>
    <row r="124" spans="1:6" x14ac:dyDescent="0.25">
      <c r="A124" s="43"/>
      <c r="B124" s="82" t="s">
        <v>69</v>
      </c>
      <c r="C124" s="14"/>
      <c r="D124" s="15"/>
      <c r="E124" s="15"/>
      <c r="F124" s="50"/>
    </row>
    <row r="125" spans="1:6" ht="45" x14ac:dyDescent="0.25">
      <c r="A125" s="17">
        <v>10.9</v>
      </c>
      <c r="B125" s="31" t="s">
        <v>58</v>
      </c>
      <c r="C125" s="17" t="s">
        <v>7</v>
      </c>
      <c r="D125" s="17">
        <v>1</v>
      </c>
      <c r="E125" s="15"/>
      <c r="F125" s="50"/>
    </row>
    <row r="126" spans="1:6" ht="36.75" customHeight="1" x14ac:dyDescent="0.25">
      <c r="A126" s="89">
        <v>10.1</v>
      </c>
      <c r="B126" s="31" t="s">
        <v>73</v>
      </c>
      <c r="C126" s="17" t="s">
        <v>9</v>
      </c>
      <c r="D126" s="17">
        <v>43</v>
      </c>
      <c r="E126" s="15"/>
      <c r="F126" s="50"/>
    </row>
    <row r="127" spans="1:6" ht="30" x14ac:dyDescent="0.25">
      <c r="A127" s="30">
        <v>10.11</v>
      </c>
      <c r="B127" s="81" t="s">
        <v>64</v>
      </c>
      <c r="C127" s="30" t="s">
        <v>7</v>
      </c>
      <c r="D127" s="30">
        <v>1</v>
      </c>
      <c r="E127" s="39"/>
      <c r="F127" s="53"/>
    </row>
    <row r="128" spans="1:6" ht="30" x14ac:dyDescent="0.25">
      <c r="A128" s="92">
        <v>10.119999999999999</v>
      </c>
      <c r="B128" s="93" t="s">
        <v>70</v>
      </c>
      <c r="C128" s="92" t="s">
        <v>7</v>
      </c>
      <c r="D128" s="92">
        <v>1</v>
      </c>
      <c r="E128" s="94"/>
      <c r="F128" s="95"/>
    </row>
    <row r="129" spans="5:6" ht="15.75" thickBot="1" x14ac:dyDescent="0.3">
      <c r="E129" s="45" t="s">
        <v>35</v>
      </c>
      <c r="F129" s="54"/>
    </row>
    <row r="130" spans="5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Ibrahim Naufal</cp:lastModifiedBy>
  <cp:lastPrinted>2017-04-11T05:25:29Z</cp:lastPrinted>
  <dcterms:created xsi:type="dcterms:W3CDTF">2013-06-30T08:40:01Z</dcterms:created>
  <dcterms:modified xsi:type="dcterms:W3CDTF">2017-07-19T11:17:51Z</dcterms:modified>
</cp:coreProperties>
</file>